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1640" tabRatio="897" activeTab="1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МКД'!$A$1:$U$35</definedName>
    <definedName name="_xlnm.Print_Area" localSheetId="1">'Форма 2 Виды ремонта'!$A$1:$V$35</definedName>
    <definedName name="_xlnm.Print_Area" localSheetId="2">'Форма 3 Показатели'!$A$1:$N$14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<sst xmlns="http://schemas.openxmlformats.org/spreadsheetml/2006/main" count="568" uniqueCount="108">
  <si>
    <t>№ п/п</t>
  </si>
  <si>
    <t>Наименование МО</t>
  </si>
  <si>
    <t>ед.</t>
  </si>
  <si>
    <t>кв.м</t>
  </si>
  <si>
    <t>Адрес МКД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</si>
  <si>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</si>
  <si>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</si>
  <si>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</si>
  <si>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</si>
  <si>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</si>
  <si>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</si>
  <si>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</si>
  <si>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</si>
  <si>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</si>
  <si>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</si>
  <si>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</si>
  <si>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</si>
  <si>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</si>
  <si>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</si>
  <si>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</si>
  <si>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</si>
  <si>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</si>
  <si>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</si>
  <si>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</si>
  <si>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</si>
  <si>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</si>
  <si>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</si>
  <si>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</si>
  <si>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</si>
  <si>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</si>
  <si>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</si>
  <si>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</si>
  <si>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</si>
  <si>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</si>
  <si>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</si>
  <si>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</si>
  <si>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</si>
  <si>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</si>
  <si>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Количество МКД</t>
  </si>
  <si>
    <t>I квартал</t>
  </si>
  <si>
    <t>II квартал</t>
  </si>
  <si>
    <t>III квартал</t>
  </si>
  <si>
    <t>IV квартал</t>
  </si>
  <si>
    <t>Планируемые показатели выполнения работ по капитальному ремонту многоквартирных домов</t>
  </si>
  <si>
    <t>(наименование муниципального образования)</t>
  </si>
  <si>
    <t>Итого по МО:</t>
  </si>
  <si>
    <t>за счет иных источников</t>
  </si>
  <si>
    <t>деревянный</t>
  </si>
  <si>
    <t>кирпичный</t>
  </si>
  <si>
    <t>х</t>
  </si>
  <si>
    <t xml:space="preserve">Перечень многоквартирных домов, подлежащих капитальному ремонту в 2017-2019 годах на территории муниципального образования </t>
  </si>
  <si>
    <t>2017 год</t>
  </si>
  <si>
    <t>Итого по 2017 году:</t>
  </si>
  <si>
    <t>2018 год</t>
  </si>
  <si>
    <t>2019 год</t>
  </si>
  <si>
    <t>Итого  по 2018 году:</t>
  </si>
  <si>
    <t>Итого по 2019 году:</t>
  </si>
  <si>
    <t>п. Тюльган, ул. Ленина, д. 10</t>
  </si>
  <si>
    <t>п. Тюльган, ул. Ленина, д. 33</t>
  </si>
  <si>
    <t>п. Тюльган, ул. Ленина, д. 35</t>
  </si>
  <si>
    <t>п. Тюльган, ул. Кирова, д. 6а</t>
  </si>
  <si>
    <t>п. Тюльган, ул. Октябрьская д. 15</t>
  </si>
  <si>
    <t>п. Тюльган, ул. М.Горького, д. 27</t>
  </si>
  <si>
    <t>п. Тюльган, пер. Почтовый, д. 9</t>
  </si>
  <si>
    <t>п. Тюльган, ул. Ленина, д. 11</t>
  </si>
  <si>
    <t>п. Тюльган, ул. Ленина, д. 5</t>
  </si>
  <si>
    <t>п. Тюльган, ул. Ленина, д. 8</t>
  </si>
  <si>
    <t>п. Тюльган, ул. Ленина, д. 9</t>
  </si>
  <si>
    <t>п. Тюльган, ул. Пионерская, д. 6</t>
  </si>
  <si>
    <t>п. Тюльган, ул. Шахтостроительная, д. 10</t>
  </si>
  <si>
    <t>п. Тюльган, Ленина, д. 7</t>
  </si>
  <si>
    <t>п. Тюльган, Шахтостроительная, д. 12</t>
  </si>
  <si>
    <t>Приложение №2</t>
  </si>
  <si>
    <t>виды, установленные ч.1 ст. 166 Жилищного Кодекса РФ</t>
  </si>
  <si>
    <t>утепление фасадов</t>
  </si>
  <si>
    <t>установка коллективных (общедомовых) ПУ и УУ</t>
  </si>
  <si>
    <t>п Тюльган ул Ленина д.33</t>
  </si>
  <si>
    <t>п Тюльган ул Ленина д.35</t>
  </si>
  <si>
    <t>п Тюльган ул Кирова д.6а</t>
  </si>
  <si>
    <t>п Тюльган ул Октябрьская д.15</t>
  </si>
  <si>
    <t>п Тюльган ул Максима Горького д.27</t>
  </si>
  <si>
    <t>п Тюльган пер Почтовый д.9</t>
  </si>
  <si>
    <t>Итого за 2017 год</t>
  </si>
  <si>
    <t>п Тюльган ул Ленина д.11</t>
  </si>
  <si>
    <t>п Тюльган ул Ленина д.5</t>
  </si>
  <si>
    <t>п Тюльган ул Ленина д.8</t>
  </si>
  <si>
    <t>п Тюльган ул Ленина д.9</t>
  </si>
  <si>
    <t>п Тюльган ул Пионерская д.6</t>
  </si>
  <si>
    <t>п Тюльган ул Шахтостроительная д.10</t>
  </si>
  <si>
    <t>Итого за 2018 год</t>
  </si>
  <si>
    <t>п Тюльган ул Ленина д.7</t>
  </si>
  <si>
    <t>п Тюльган ул Шахтостроительная д.12</t>
  </si>
  <si>
    <t>Итого за 2019 год</t>
  </si>
  <si>
    <t>2017год</t>
  </si>
  <si>
    <t xml:space="preserve">Приложение №1   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    </t>
  </si>
  <si>
    <t>Тюльганский поссовет Тюльганского района</t>
  </si>
  <si>
    <t>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</t>
  </si>
  <si>
    <t>Реестр многоквартирных домов, подлежащих капитальному ремонту в 2017-2019 годах на территории муниципального образования Тюльганский поссовет Тюльганского района, по видам ремонта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</si>
  <si>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</t>
  </si>
  <si>
    <t>способ формированя фонда капитального ренота</t>
  </si>
  <si>
    <t>счет регионального оператора</t>
  </si>
  <si>
    <t xml:space="preserve"> теплоснабжения</t>
  </si>
  <si>
    <t>горячего водоснабжения</t>
  </si>
  <si>
    <t>водоотведения</t>
  </si>
  <si>
    <t>холодного водоснабжения</t>
  </si>
  <si>
    <t>электкроснабжения</t>
  </si>
  <si>
    <t xml:space="preserve"> </t>
  </si>
  <si>
    <t>Итого 2017-2019 гг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</si>
</sst>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"/>
    <numFmt numFmtId="176" formatCode="###\ ###\ ###\ ##0"/>
    <numFmt numFmtId="177" formatCode="###\ ###\ ###\ 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10" xfId="0" applyFont="1" applyBorder="1" applyAlignment="1">
      <alignment/>
    </xf>
    <xf numFmtId="175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177" fontId="57" fillId="0" borderId="10" xfId="0" applyNumberFormat="1" applyFont="1" applyBorder="1" applyAlignment="1">
      <alignment/>
    </xf>
    <xf numFmtId="177" fontId="51" fillId="0" borderId="10" xfId="0" applyNumberFormat="1" applyFont="1" applyBorder="1" applyAlignment="1">
      <alignment/>
    </xf>
    <xf numFmtId="176" fontId="52" fillId="0" borderId="1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 horizontal="left" wrapText="1"/>
    </xf>
    <xf numFmtId="177" fontId="52" fillId="0" borderId="10" xfId="0" applyNumberFormat="1" applyFont="1" applyBorder="1" applyAlignment="1">
      <alignment horizontal="right"/>
    </xf>
    <xf numFmtId="177" fontId="52" fillId="33" borderId="10" xfId="0" applyNumberFormat="1" applyFont="1" applyFill="1" applyBorder="1" applyAlignment="1">
      <alignment horizontal="right"/>
    </xf>
    <xf numFmtId="176" fontId="52" fillId="0" borderId="12" xfId="0" applyNumberFormat="1" applyFont="1" applyBorder="1" applyAlignment="1">
      <alignment horizontal="center"/>
    </xf>
    <xf numFmtId="177" fontId="52" fillId="0" borderId="12" xfId="0" applyNumberFormat="1" applyFont="1" applyBorder="1" applyAlignment="1">
      <alignment horizontal="left" wrapText="1"/>
    </xf>
    <xf numFmtId="177" fontId="52" fillId="0" borderId="12" xfId="0" applyNumberFormat="1" applyFont="1" applyBorder="1" applyAlignment="1">
      <alignment horizontal="right"/>
    </xf>
    <xf numFmtId="177" fontId="52" fillId="33" borderId="12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2" fillId="0" borderId="15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right"/>
    </xf>
    <xf numFmtId="177" fontId="54" fillId="0" borderId="10" xfId="0" applyNumberFormat="1" applyFont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177" fontId="54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right" vertical="center"/>
    </xf>
    <xf numFmtId="176" fontId="57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0" fontId="54" fillId="0" borderId="16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 textRotation="90" wrapText="1"/>
    </xf>
    <xf numFmtId="0" fontId="52" fillId="0" borderId="17" xfId="0" applyFont="1" applyFill="1" applyBorder="1" applyAlignment="1">
      <alignment horizontal="center" vertical="center" textRotation="90" wrapText="1"/>
    </xf>
    <xf numFmtId="0" fontId="52" fillId="0" borderId="15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textRotation="90"/>
    </xf>
    <xf numFmtId="0" fontId="52" fillId="0" borderId="17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4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176" fontId="57" fillId="0" borderId="16" xfId="0" applyNumberFormat="1" applyFont="1" applyBorder="1" applyAlignment="1">
      <alignment horizontal="left"/>
    </xf>
    <xf numFmtId="176" fontId="57" fillId="0" borderId="13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6" fontId="54" fillId="0" borderId="23" xfId="0" applyNumberFormat="1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1" fillId="0" borderId="1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"/>
  <sheetViews>
    <sheetView view="pageBreakPreview" zoomScale="90" zoomScaleSheetLayoutView="90" zoomScalePageLayoutView="0" workbookViewId="0" topLeftCell="A7">
      <selection activeCell="H33" sqref="H33"/>
    </sheetView>
  </sheetViews>
  <sheetFormatPr defaultColWidth="9.140625" defaultRowHeight="15"/>
  <cols>
    <col min="1" max="1" width="3.57421875" style="1" customWidth="1"/>
    <col min="2" max="2" width="14.28125" style="1" customWidth="1"/>
    <col min="3" max="4" width="9.28125" style="1" customWidth="1"/>
    <col min="5" max="5" width="9.8515625" style="1" customWidth="1"/>
    <col min="6" max="11" width="9.28125" style="1" customWidth="1"/>
    <col min="12" max="12" width="11.140625" style="1" customWidth="1"/>
    <col min="13" max="13" width="10.28125" style="1" customWidth="1"/>
    <col min="14" max="14" width="9.28125" style="1" customWidth="1"/>
    <col min="15" max="15" width="11.140625" style="1" customWidth="1"/>
    <col min="16" max="16" width="11.28125" style="1" customWidth="1"/>
    <col min="17" max="20" width="9.28125" style="1" customWidth="1"/>
    <col min="21" max="21" width="14.7109375" style="1" customWidth="1"/>
    <col min="22" max="16384" width="9.140625" style="1" customWidth="1"/>
  </cols>
  <sheetData>
    <row r="1" spans="10:21" ht="123.75" customHeight="1">
      <c r="J1" s="21"/>
      <c r="K1" s="21"/>
      <c r="L1" s="21"/>
      <c r="M1" s="21"/>
      <c r="N1" s="21"/>
      <c r="O1" s="21"/>
      <c r="P1" s="105" t="s">
        <v>94</v>
      </c>
      <c r="Q1" s="105"/>
      <c r="R1" s="105"/>
      <c r="S1" s="105"/>
      <c r="T1" s="105"/>
      <c r="U1" s="105"/>
    </row>
    <row r="2" spans="10:21" ht="22.5" customHeight="1" hidden="1">
      <c r="J2" s="21"/>
      <c r="K2" s="21"/>
      <c r="L2" s="21"/>
      <c r="M2" s="21"/>
      <c r="N2" s="21"/>
      <c r="O2" s="21"/>
      <c r="P2" s="21"/>
      <c r="Q2" s="12"/>
      <c r="R2" s="12"/>
      <c r="S2" s="12"/>
      <c r="T2" s="12"/>
      <c r="U2" s="12"/>
    </row>
    <row r="3" spans="1:21" ht="25.5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8.75" customHeight="1">
      <c r="A4" s="17"/>
      <c r="B4" s="17"/>
      <c r="C4" s="17"/>
      <c r="D4" s="17"/>
      <c r="E4" s="107" t="s">
        <v>95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0"/>
      <c r="Q4" s="17"/>
      <c r="R4" s="17"/>
      <c r="S4" s="17"/>
      <c r="T4" s="69"/>
      <c r="U4" s="17"/>
    </row>
    <row r="5" spans="1:21" ht="15.75" customHeight="1">
      <c r="A5" s="17"/>
      <c r="B5" s="17"/>
      <c r="C5" s="17"/>
      <c r="D5" s="17"/>
      <c r="E5" s="108" t="s">
        <v>44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2"/>
      <c r="Q5" s="17"/>
      <c r="R5" s="17"/>
      <c r="S5" s="17"/>
      <c r="T5" s="69"/>
      <c r="U5" s="17"/>
    </row>
    <row r="6" spans="1:21" ht="11.25" customHeight="1">
      <c r="A6" s="17"/>
      <c r="B6" s="17"/>
      <c r="C6" s="14"/>
      <c r="D6" s="14"/>
      <c r="E6" s="17"/>
      <c r="F6" s="17"/>
      <c r="G6" s="17"/>
      <c r="H6" s="17"/>
      <c r="I6" s="14"/>
      <c r="J6" s="14"/>
      <c r="K6" s="17"/>
      <c r="L6" s="14"/>
      <c r="M6" s="14"/>
      <c r="N6" s="14"/>
      <c r="O6" s="14"/>
      <c r="P6" s="19"/>
      <c r="Q6" s="14"/>
      <c r="R6" s="17"/>
      <c r="S6" s="17"/>
      <c r="T6" s="69"/>
      <c r="U6" s="17"/>
    </row>
    <row r="7" spans="1:21" ht="30" customHeight="1">
      <c r="A7" s="99" t="s">
        <v>0</v>
      </c>
      <c r="B7" s="99" t="s">
        <v>4</v>
      </c>
      <c r="C7" s="97" t="s">
        <v>6</v>
      </c>
      <c r="D7" s="98"/>
      <c r="E7" s="102" t="s">
        <v>7</v>
      </c>
      <c r="F7" s="102" t="s">
        <v>8</v>
      </c>
      <c r="G7" s="102" t="s">
        <v>9</v>
      </c>
      <c r="H7" s="87" t="s">
        <v>10</v>
      </c>
      <c r="I7" s="94" t="s">
        <v>11</v>
      </c>
      <c r="J7" s="96"/>
      <c r="K7" s="87" t="s">
        <v>12</v>
      </c>
      <c r="L7" s="94" t="s">
        <v>13</v>
      </c>
      <c r="M7" s="95"/>
      <c r="N7" s="95"/>
      <c r="O7" s="95"/>
      <c r="P7" s="95"/>
      <c r="Q7" s="96"/>
      <c r="R7" s="87" t="s">
        <v>14</v>
      </c>
      <c r="S7" s="87" t="s">
        <v>15</v>
      </c>
      <c r="T7" s="87" t="s">
        <v>16</v>
      </c>
      <c r="U7" s="90" t="s">
        <v>99</v>
      </c>
    </row>
    <row r="8" spans="1:21" ht="15" customHeight="1">
      <c r="A8" s="100"/>
      <c r="B8" s="100"/>
      <c r="C8" s="87" t="s">
        <v>17</v>
      </c>
      <c r="D8" s="87" t="s">
        <v>18</v>
      </c>
      <c r="E8" s="103"/>
      <c r="F8" s="103"/>
      <c r="G8" s="103"/>
      <c r="H8" s="88"/>
      <c r="I8" s="87" t="s">
        <v>19</v>
      </c>
      <c r="J8" s="87" t="s">
        <v>20</v>
      </c>
      <c r="K8" s="88"/>
      <c r="L8" s="87" t="s">
        <v>19</v>
      </c>
      <c r="M8" s="94" t="s">
        <v>21</v>
      </c>
      <c r="N8" s="95"/>
      <c r="O8" s="95"/>
      <c r="P8" s="95"/>
      <c r="Q8" s="96"/>
      <c r="R8" s="88"/>
      <c r="S8" s="88"/>
      <c r="T8" s="88"/>
      <c r="U8" s="90"/>
    </row>
    <row r="9" spans="1:21" ht="130.5" customHeight="1">
      <c r="A9" s="100"/>
      <c r="B9" s="100"/>
      <c r="C9" s="88"/>
      <c r="D9" s="88"/>
      <c r="E9" s="103"/>
      <c r="F9" s="103"/>
      <c r="G9" s="103"/>
      <c r="H9" s="89"/>
      <c r="I9" s="89"/>
      <c r="J9" s="89"/>
      <c r="K9" s="89"/>
      <c r="L9" s="89"/>
      <c r="M9" s="15" t="s">
        <v>22</v>
      </c>
      <c r="N9" s="15" t="s">
        <v>23</v>
      </c>
      <c r="O9" s="15" t="s">
        <v>24</v>
      </c>
      <c r="P9" s="15" t="s">
        <v>25</v>
      </c>
      <c r="Q9" s="18" t="s">
        <v>46</v>
      </c>
      <c r="R9" s="89"/>
      <c r="S9" s="89"/>
      <c r="T9" s="88"/>
      <c r="U9" s="90"/>
    </row>
    <row r="10" spans="1:21" ht="12.75" customHeight="1">
      <c r="A10" s="101"/>
      <c r="B10" s="101"/>
      <c r="C10" s="89"/>
      <c r="D10" s="89"/>
      <c r="E10" s="104"/>
      <c r="F10" s="104"/>
      <c r="G10" s="104"/>
      <c r="H10" s="3" t="s">
        <v>3</v>
      </c>
      <c r="I10" s="3" t="s">
        <v>3</v>
      </c>
      <c r="J10" s="3" t="s">
        <v>3</v>
      </c>
      <c r="K10" s="3" t="s">
        <v>26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3" t="s">
        <v>27</v>
      </c>
      <c r="R10" s="3" t="s">
        <v>28</v>
      </c>
      <c r="S10" s="3" t="s">
        <v>28</v>
      </c>
      <c r="T10" s="89"/>
      <c r="U10" s="90"/>
    </row>
    <row r="11" spans="1:21" ht="20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</row>
    <row r="12" spans="1:21" s="63" customFormat="1" ht="21" customHeight="1">
      <c r="A12" s="85" t="s">
        <v>45</v>
      </c>
      <c r="B12" s="86"/>
      <c r="C12" s="60" t="s">
        <v>29</v>
      </c>
      <c r="D12" s="60" t="s">
        <v>29</v>
      </c>
      <c r="E12" s="60" t="s">
        <v>29</v>
      </c>
      <c r="F12" s="60" t="s">
        <v>29</v>
      </c>
      <c r="G12" s="60" t="s">
        <v>29</v>
      </c>
      <c r="H12" s="61">
        <f aca="true" t="shared" si="0" ref="H12:M12">H14+H20+H27</f>
        <v>48594.799999999996</v>
      </c>
      <c r="I12" s="61">
        <f t="shared" si="0"/>
        <v>33829.7</v>
      </c>
      <c r="J12" s="61">
        <f t="shared" si="0"/>
        <v>33829.7</v>
      </c>
      <c r="K12" s="61">
        <f t="shared" si="0"/>
        <v>2376</v>
      </c>
      <c r="L12" s="61">
        <f t="shared" si="0"/>
        <v>19941609.1</v>
      </c>
      <c r="M12" s="60">
        <f t="shared" si="0"/>
        <v>0</v>
      </c>
      <c r="N12" s="60"/>
      <c r="O12" s="61">
        <f>O14</f>
        <v>1000000</v>
      </c>
      <c r="P12" s="61">
        <f>P14+P20+P27</f>
        <v>18941609.1</v>
      </c>
      <c r="Q12" s="60">
        <v>0</v>
      </c>
      <c r="R12" s="60" t="s">
        <v>29</v>
      </c>
      <c r="S12" s="60" t="s">
        <v>29</v>
      </c>
      <c r="T12" s="60" t="s">
        <v>29</v>
      </c>
      <c r="U12" s="60" t="s">
        <v>29</v>
      </c>
    </row>
    <row r="13" spans="1:21" ht="32.25" customHeight="1">
      <c r="A13" s="91" t="s">
        <v>51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</row>
    <row r="14" spans="1:21" s="63" customFormat="1" ht="19.5" customHeight="1">
      <c r="A14" s="85" t="s">
        <v>52</v>
      </c>
      <c r="B14" s="86"/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1">
        <f>H15+H16+H17+H18</f>
        <v>18136.699999999997</v>
      </c>
      <c r="I14" s="61">
        <f>I15+I16+I17+I18</f>
        <v>12563.1</v>
      </c>
      <c r="J14" s="61">
        <f>J15+J16+J17+J18</f>
        <v>12563.1</v>
      </c>
      <c r="K14" s="60">
        <f>K15+K16+K17+K18</f>
        <v>894</v>
      </c>
      <c r="L14" s="62">
        <f>L15+L16+L17+L18</f>
        <v>3209434.54</v>
      </c>
      <c r="M14" s="60">
        <f>M15+M22</f>
        <v>0</v>
      </c>
      <c r="N14" s="60">
        <v>0</v>
      </c>
      <c r="O14" s="62">
        <f>O15+O16+O17+O18</f>
        <v>1000000</v>
      </c>
      <c r="P14" s="62">
        <f>P15+P16+P17+P18</f>
        <v>2209434.54</v>
      </c>
      <c r="Q14" s="60">
        <v>0</v>
      </c>
      <c r="R14" s="60" t="s">
        <v>29</v>
      </c>
      <c r="S14" s="60" t="s">
        <v>29</v>
      </c>
      <c r="T14" s="60" t="s">
        <v>29</v>
      </c>
      <c r="U14" s="60" t="s">
        <v>29</v>
      </c>
    </row>
    <row r="15" spans="1:21" ht="42.75" customHeight="1">
      <c r="A15" s="3">
        <v>1</v>
      </c>
      <c r="B15" s="3" t="s">
        <v>57</v>
      </c>
      <c r="C15" s="3">
        <v>1977</v>
      </c>
      <c r="D15" s="4" t="s">
        <v>29</v>
      </c>
      <c r="E15" s="3" t="s">
        <v>48</v>
      </c>
      <c r="F15" s="4">
        <v>2</v>
      </c>
      <c r="G15" s="4">
        <v>1</v>
      </c>
      <c r="H15" s="4">
        <v>409.2</v>
      </c>
      <c r="I15" s="25">
        <v>372.8</v>
      </c>
      <c r="J15" s="25">
        <v>372.8</v>
      </c>
      <c r="K15" s="3">
        <v>24</v>
      </c>
      <c r="L15" s="27">
        <v>550252.8</v>
      </c>
      <c r="M15" s="4">
        <v>0</v>
      </c>
      <c r="N15" s="4">
        <v>0</v>
      </c>
      <c r="O15" s="28">
        <v>29674.88</v>
      </c>
      <c r="P15" s="28">
        <f>L15-O15</f>
        <v>520577.92000000004</v>
      </c>
      <c r="Q15" s="4">
        <v>0</v>
      </c>
      <c r="R15" s="26">
        <v>1476</v>
      </c>
      <c r="S15" s="3">
        <v>6000</v>
      </c>
      <c r="T15" s="4">
        <v>2017</v>
      </c>
      <c r="U15" s="72" t="s">
        <v>100</v>
      </c>
    </row>
    <row r="16" spans="1:21" ht="29.25" customHeight="1">
      <c r="A16" s="3">
        <v>2</v>
      </c>
      <c r="B16" s="3" t="s">
        <v>59</v>
      </c>
      <c r="C16" s="3">
        <v>1977</v>
      </c>
      <c r="D16" s="4" t="s">
        <v>29</v>
      </c>
      <c r="E16" s="3" t="s">
        <v>48</v>
      </c>
      <c r="F16" s="4">
        <v>2</v>
      </c>
      <c r="G16" s="4">
        <v>3</v>
      </c>
      <c r="H16" s="29">
        <v>921</v>
      </c>
      <c r="I16" s="25">
        <v>860.8</v>
      </c>
      <c r="J16" s="25">
        <v>860.8</v>
      </c>
      <c r="K16" s="3">
        <v>60</v>
      </c>
      <c r="L16" s="27">
        <v>310748.8</v>
      </c>
      <c r="M16" s="4">
        <v>0</v>
      </c>
      <c r="N16" s="4">
        <v>0</v>
      </c>
      <c r="O16" s="28">
        <v>68519.68</v>
      </c>
      <c r="P16" s="28">
        <f>L16-O16</f>
        <v>242229.12</v>
      </c>
      <c r="Q16" s="4">
        <v>0</v>
      </c>
      <c r="R16" s="26">
        <v>361</v>
      </c>
      <c r="S16" s="3">
        <v>6000</v>
      </c>
      <c r="T16" s="4">
        <v>2017</v>
      </c>
      <c r="U16" s="72" t="s">
        <v>100</v>
      </c>
    </row>
    <row r="17" spans="1:21" ht="29.25" customHeight="1">
      <c r="A17" s="3">
        <v>3</v>
      </c>
      <c r="B17" s="3" t="s">
        <v>60</v>
      </c>
      <c r="C17" s="3">
        <v>1987</v>
      </c>
      <c r="D17" s="4" t="s">
        <v>29</v>
      </c>
      <c r="E17" s="3" t="s">
        <v>48</v>
      </c>
      <c r="F17" s="4">
        <v>5</v>
      </c>
      <c r="G17" s="4">
        <v>6</v>
      </c>
      <c r="H17" s="29">
        <v>5391.7</v>
      </c>
      <c r="I17" s="25">
        <v>3722.4</v>
      </c>
      <c r="J17" s="25">
        <v>3722.4</v>
      </c>
      <c r="K17" s="3">
        <v>270</v>
      </c>
      <c r="L17" s="27">
        <v>1195058.67</v>
      </c>
      <c r="M17" s="4">
        <v>0</v>
      </c>
      <c r="N17" s="4">
        <v>0</v>
      </c>
      <c r="O17" s="28">
        <v>296303.04</v>
      </c>
      <c r="P17" s="28">
        <f>L17-O17</f>
        <v>898755.6299999999</v>
      </c>
      <c r="Q17" s="4">
        <v>0</v>
      </c>
      <c r="R17" s="26">
        <v>990</v>
      </c>
      <c r="S17" s="3">
        <v>6000</v>
      </c>
      <c r="T17" s="4">
        <v>2017</v>
      </c>
      <c r="U17" s="72" t="s">
        <v>100</v>
      </c>
    </row>
    <row r="18" spans="1:21" ht="39" customHeight="1">
      <c r="A18" s="3">
        <v>4</v>
      </c>
      <c r="B18" s="3" t="s">
        <v>61</v>
      </c>
      <c r="C18" s="3">
        <v>1987</v>
      </c>
      <c r="D18" s="4" t="s">
        <v>29</v>
      </c>
      <c r="E18" s="3" t="s">
        <v>48</v>
      </c>
      <c r="F18" s="4">
        <v>5</v>
      </c>
      <c r="G18" s="4">
        <v>12</v>
      </c>
      <c r="H18" s="4">
        <v>11414.8</v>
      </c>
      <c r="I18" s="25">
        <v>7607.1</v>
      </c>
      <c r="J18" s="25">
        <v>7607.1</v>
      </c>
      <c r="K18" s="3">
        <v>540</v>
      </c>
      <c r="L18" s="27">
        <v>1153374.27</v>
      </c>
      <c r="M18" s="4">
        <v>0</v>
      </c>
      <c r="N18" s="4">
        <v>0</v>
      </c>
      <c r="O18" s="28">
        <v>605502.4</v>
      </c>
      <c r="P18" s="28">
        <f>L18-O18</f>
        <v>547871.87</v>
      </c>
      <c r="Q18" s="4">
        <v>0</v>
      </c>
      <c r="R18" s="26">
        <v>468</v>
      </c>
      <c r="S18" s="3">
        <v>6000</v>
      </c>
      <c r="T18" s="4">
        <v>2017</v>
      </c>
      <c r="U18" s="72" t="s">
        <v>100</v>
      </c>
    </row>
    <row r="19" spans="1:21" ht="31.5" customHeight="1">
      <c r="A19" s="91" t="s">
        <v>53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1" s="63" customFormat="1" ht="13.5">
      <c r="A20" s="85" t="s">
        <v>55</v>
      </c>
      <c r="B20" s="86"/>
      <c r="C20" s="60" t="s">
        <v>29</v>
      </c>
      <c r="D20" s="60" t="s">
        <v>29</v>
      </c>
      <c r="E20" s="60" t="s">
        <v>29</v>
      </c>
      <c r="F20" s="60" t="s">
        <v>29</v>
      </c>
      <c r="G20" s="60" t="s">
        <v>29</v>
      </c>
      <c r="H20" s="61">
        <f>H21+H22+H23+H24+H25</f>
        <v>25698.2</v>
      </c>
      <c r="I20" s="61">
        <f>I21+I22+I23+I24+I25</f>
        <v>17118.1</v>
      </c>
      <c r="J20" s="61">
        <f>J21+J22+J23+J24+J25</f>
        <v>17118.1</v>
      </c>
      <c r="K20" s="61">
        <f>K21+K22+K23+K24+K25</f>
        <v>1188</v>
      </c>
      <c r="L20" s="61">
        <f>L21+L22+L23+L24+L25</f>
        <v>8066142.5600000005</v>
      </c>
      <c r="M20" s="60">
        <v>0</v>
      </c>
      <c r="N20" s="60">
        <v>0</v>
      </c>
      <c r="O20" s="64">
        <f>O28+O33</f>
        <v>0</v>
      </c>
      <c r="P20" s="61">
        <f>P21+P22+P23+P24+P25</f>
        <v>8066142.5600000005</v>
      </c>
      <c r="Q20" s="60">
        <v>0</v>
      </c>
      <c r="R20" s="60" t="s">
        <v>29</v>
      </c>
      <c r="S20" s="60" t="s">
        <v>29</v>
      </c>
      <c r="T20" s="60" t="s">
        <v>29</v>
      </c>
      <c r="U20" s="60" t="s">
        <v>29</v>
      </c>
    </row>
    <row r="21" spans="1:21" ht="42" customHeight="1">
      <c r="A21" s="3">
        <v>1</v>
      </c>
      <c r="B21" s="3" t="s">
        <v>62</v>
      </c>
      <c r="C21" s="3">
        <v>1992</v>
      </c>
      <c r="D21" s="4" t="s">
        <v>29</v>
      </c>
      <c r="E21" s="3" t="s">
        <v>48</v>
      </c>
      <c r="F21" s="4">
        <v>5</v>
      </c>
      <c r="G21" s="4">
        <v>6</v>
      </c>
      <c r="H21" s="4">
        <v>5930.2</v>
      </c>
      <c r="I21" s="25">
        <v>4154.9</v>
      </c>
      <c r="J21" s="25">
        <v>4154.9</v>
      </c>
      <c r="K21" s="3">
        <v>270</v>
      </c>
      <c r="L21" s="27">
        <v>1371117</v>
      </c>
      <c r="M21" s="4">
        <v>0</v>
      </c>
      <c r="N21" s="4">
        <v>0</v>
      </c>
      <c r="O21" s="59">
        <v>0</v>
      </c>
      <c r="P21" s="27">
        <v>1371117</v>
      </c>
      <c r="Q21" s="4">
        <v>0</v>
      </c>
      <c r="R21" s="26">
        <v>330</v>
      </c>
      <c r="S21" s="3">
        <v>6000</v>
      </c>
      <c r="T21" s="4">
        <v>2018</v>
      </c>
      <c r="U21" s="72" t="s">
        <v>100</v>
      </c>
    </row>
    <row r="22" spans="1:21" ht="41.25">
      <c r="A22" s="3">
        <v>2</v>
      </c>
      <c r="B22" s="5" t="s">
        <v>63</v>
      </c>
      <c r="C22" s="3">
        <v>1997</v>
      </c>
      <c r="D22" s="4" t="s">
        <v>29</v>
      </c>
      <c r="E22" s="3" t="s">
        <v>48</v>
      </c>
      <c r="F22" s="4">
        <v>2</v>
      </c>
      <c r="G22" s="4">
        <v>3</v>
      </c>
      <c r="H22" s="4">
        <v>2049.8</v>
      </c>
      <c r="I22" s="29">
        <v>1122</v>
      </c>
      <c r="J22" s="29">
        <v>1122</v>
      </c>
      <c r="K22" s="3">
        <v>72</v>
      </c>
      <c r="L22" s="27">
        <v>1613436</v>
      </c>
      <c r="M22" s="4">
        <v>0</v>
      </c>
      <c r="N22" s="4">
        <v>0</v>
      </c>
      <c r="O22" s="59">
        <v>0</v>
      </c>
      <c r="P22" s="27">
        <v>1613436</v>
      </c>
      <c r="Q22" s="4">
        <v>0</v>
      </c>
      <c r="R22" s="26">
        <v>1438</v>
      </c>
      <c r="S22" s="3">
        <v>6000</v>
      </c>
      <c r="T22" s="4">
        <v>2018</v>
      </c>
      <c r="U22" s="72" t="s">
        <v>100</v>
      </c>
    </row>
    <row r="23" spans="1:21" ht="43.5" customHeight="1">
      <c r="A23" s="3">
        <v>3</v>
      </c>
      <c r="B23" s="3" t="s">
        <v>58</v>
      </c>
      <c r="C23" s="3">
        <v>1992</v>
      </c>
      <c r="D23" s="4" t="s">
        <v>29</v>
      </c>
      <c r="E23" s="3" t="s">
        <v>48</v>
      </c>
      <c r="F23" s="4">
        <v>2</v>
      </c>
      <c r="G23" s="4">
        <v>2</v>
      </c>
      <c r="H23" s="4">
        <v>911.7</v>
      </c>
      <c r="I23" s="25">
        <v>511.7</v>
      </c>
      <c r="J23" s="25">
        <v>511.7</v>
      </c>
      <c r="K23" s="3">
        <v>36</v>
      </c>
      <c r="L23" s="27">
        <v>184723.7</v>
      </c>
      <c r="M23" s="4">
        <v>0</v>
      </c>
      <c r="N23" s="4">
        <v>0</v>
      </c>
      <c r="O23" s="59">
        <v>0</v>
      </c>
      <c r="P23" s="27">
        <v>184723.7</v>
      </c>
      <c r="Q23" s="4">
        <v>0</v>
      </c>
      <c r="R23" s="26">
        <v>361</v>
      </c>
      <c r="S23" s="3">
        <v>6000</v>
      </c>
      <c r="T23" s="4">
        <v>2018</v>
      </c>
      <c r="U23" s="72" t="s">
        <v>100</v>
      </c>
    </row>
    <row r="24" spans="1:21" ht="43.5" customHeight="1">
      <c r="A24" s="3">
        <v>4</v>
      </c>
      <c r="B24" s="3" t="s">
        <v>60</v>
      </c>
      <c r="C24" s="3">
        <v>1987</v>
      </c>
      <c r="D24" s="4" t="s">
        <v>29</v>
      </c>
      <c r="E24" s="3" t="s">
        <v>48</v>
      </c>
      <c r="F24" s="4">
        <v>5</v>
      </c>
      <c r="G24" s="4">
        <v>6</v>
      </c>
      <c r="H24" s="29">
        <v>5391.7</v>
      </c>
      <c r="I24" s="25">
        <v>3722.4</v>
      </c>
      <c r="J24" s="25">
        <v>3722.4</v>
      </c>
      <c r="K24" s="3">
        <v>270</v>
      </c>
      <c r="L24" s="27">
        <v>2490117.33</v>
      </c>
      <c r="M24" s="4">
        <v>0</v>
      </c>
      <c r="N24" s="4">
        <v>0</v>
      </c>
      <c r="O24" s="59">
        <v>0</v>
      </c>
      <c r="P24" s="27">
        <v>2490117.33</v>
      </c>
      <c r="Q24" s="4">
        <v>0</v>
      </c>
      <c r="R24" s="26">
        <v>990</v>
      </c>
      <c r="S24" s="3">
        <v>6000</v>
      </c>
      <c r="T24" s="4">
        <v>2018</v>
      </c>
      <c r="U24" s="72" t="s">
        <v>100</v>
      </c>
    </row>
    <row r="25" spans="1:21" ht="44.25" customHeight="1">
      <c r="A25" s="3">
        <v>5</v>
      </c>
      <c r="B25" s="3" t="s">
        <v>61</v>
      </c>
      <c r="C25" s="3">
        <v>1987</v>
      </c>
      <c r="D25" s="4" t="s">
        <v>29</v>
      </c>
      <c r="E25" s="3" t="s">
        <v>48</v>
      </c>
      <c r="F25" s="4">
        <v>5</v>
      </c>
      <c r="G25" s="4">
        <v>12</v>
      </c>
      <c r="H25" s="4">
        <v>11414.8</v>
      </c>
      <c r="I25" s="25">
        <v>7607.1</v>
      </c>
      <c r="J25" s="25">
        <v>7607.1</v>
      </c>
      <c r="K25" s="3">
        <v>540</v>
      </c>
      <c r="L25" s="27">
        <v>2406748.53</v>
      </c>
      <c r="M25" s="4">
        <v>0</v>
      </c>
      <c r="N25" s="4">
        <v>0</v>
      </c>
      <c r="O25" s="59">
        <v>0</v>
      </c>
      <c r="P25" s="27">
        <v>2406748.53</v>
      </c>
      <c r="Q25" s="4">
        <v>0</v>
      </c>
      <c r="R25" s="26">
        <v>468</v>
      </c>
      <c r="S25" s="3">
        <v>6000</v>
      </c>
      <c r="T25" s="4">
        <v>2018</v>
      </c>
      <c r="U25" s="72" t="s">
        <v>100</v>
      </c>
    </row>
    <row r="26" spans="1:21" ht="13.5">
      <c r="A26" s="91" t="s">
        <v>54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3"/>
    </row>
    <row r="27" spans="1:21" s="63" customFormat="1" ht="13.5">
      <c r="A27" s="85" t="s">
        <v>56</v>
      </c>
      <c r="B27" s="86"/>
      <c r="C27" s="60" t="s">
        <v>29</v>
      </c>
      <c r="D27" s="60" t="s">
        <v>29</v>
      </c>
      <c r="E27" s="60" t="s">
        <v>29</v>
      </c>
      <c r="F27" s="60" t="s">
        <v>29</v>
      </c>
      <c r="G27" s="60" t="s">
        <v>29</v>
      </c>
      <c r="H27" s="61">
        <f>H28+H29+H30+H31+H32+H33+H34+H35</f>
        <v>4759.900000000001</v>
      </c>
      <c r="I27" s="61">
        <f>I28+I29+I30+I31+I32+I33+I34+I35</f>
        <v>4148.5</v>
      </c>
      <c r="J27" s="68">
        <f>J28+J29+J30+J31+J32+J33+J34+J35</f>
        <v>4148.5</v>
      </c>
      <c r="K27" s="65">
        <f>K28+K29+K30+K31+K32+K33+K34+K35</f>
        <v>294</v>
      </c>
      <c r="L27" s="62">
        <f>L28+L29+L30+L31+L32+L33+L34+L35</f>
        <v>8666032</v>
      </c>
      <c r="M27" s="60">
        <v>0</v>
      </c>
      <c r="N27" s="60">
        <v>0</v>
      </c>
      <c r="O27" s="60">
        <v>0</v>
      </c>
      <c r="P27" s="62">
        <f>P28+P29+P30+P31+P32+P33+P34+P35</f>
        <v>8666032</v>
      </c>
      <c r="Q27" s="60">
        <v>0</v>
      </c>
      <c r="R27" s="60" t="s">
        <v>29</v>
      </c>
      <c r="S27" s="60" t="s">
        <v>29</v>
      </c>
      <c r="T27" s="60"/>
      <c r="U27" s="60" t="s">
        <v>29</v>
      </c>
    </row>
    <row r="28" spans="1:21" ht="42" customHeight="1">
      <c r="A28" s="3">
        <v>1</v>
      </c>
      <c r="B28" s="5" t="s">
        <v>64</v>
      </c>
      <c r="C28" s="3">
        <v>1958</v>
      </c>
      <c r="D28" s="4" t="s">
        <v>29</v>
      </c>
      <c r="E28" s="4" t="s">
        <v>47</v>
      </c>
      <c r="F28" s="4">
        <v>2</v>
      </c>
      <c r="G28" s="4">
        <v>2</v>
      </c>
      <c r="H28" s="4">
        <v>931.8</v>
      </c>
      <c r="I28" s="4">
        <v>869.7</v>
      </c>
      <c r="J28" s="4">
        <v>869.7</v>
      </c>
      <c r="K28" s="3">
        <v>48</v>
      </c>
      <c r="L28" s="27">
        <v>941885.1</v>
      </c>
      <c r="M28" s="4">
        <v>0</v>
      </c>
      <c r="N28" s="4">
        <v>0</v>
      </c>
      <c r="O28" s="26">
        <v>0</v>
      </c>
      <c r="P28" s="29">
        <v>941885.1</v>
      </c>
      <c r="Q28" s="4">
        <v>0</v>
      </c>
      <c r="R28" s="26">
        <v>1083</v>
      </c>
      <c r="S28" s="3">
        <v>7000</v>
      </c>
      <c r="T28" s="4">
        <v>2019</v>
      </c>
      <c r="U28" s="72" t="s">
        <v>100</v>
      </c>
    </row>
    <row r="29" spans="1:21" ht="45" customHeight="1">
      <c r="A29" s="3">
        <v>2</v>
      </c>
      <c r="B29" s="5" t="s">
        <v>65</v>
      </c>
      <c r="C29" s="3">
        <v>1958</v>
      </c>
      <c r="D29" s="4" t="s">
        <v>29</v>
      </c>
      <c r="E29" s="4" t="s">
        <v>47</v>
      </c>
      <c r="F29" s="4">
        <v>2</v>
      </c>
      <c r="G29" s="4">
        <v>1</v>
      </c>
      <c r="H29" s="4">
        <v>540.8</v>
      </c>
      <c r="I29" s="4">
        <v>498.7</v>
      </c>
      <c r="J29" s="4">
        <v>498.7</v>
      </c>
      <c r="K29" s="3">
        <v>30</v>
      </c>
      <c r="L29" s="27">
        <v>3474941.6</v>
      </c>
      <c r="M29" s="4">
        <v>0</v>
      </c>
      <c r="N29" s="4">
        <v>0</v>
      </c>
      <c r="O29" s="26">
        <v>0</v>
      </c>
      <c r="P29" s="66">
        <v>3474941.6</v>
      </c>
      <c r="Q29" s="4">
        <v>0</v>
      </c>
      <c r="R29" s="26">
        <v>6968</v>
      </c>
      <c r="S29" s="3">
        <v>7000</v>
      </c>
      <c r="T29" s="4">
        <v>2019</v>
      </c>
      <c r="U29" s="72" t="s">
        <v>100</v>
      </c>
    </row>
    <row r="30" spans="1:21" ht="43.5" customHeight="1">
      <c r="A30" s="3">
        <v>3</v>
      </c>
      <c r="B30" s="5" t="s">
        <v>66</v>
      </c>
      <c r="C30" s="3">
        <v>1968</v>
      </c>
      <c r="D30" s="4" t="s">
        <v>29</v>
      </c>
      <c r="E30" s="4" t="s">
        <v>48</v>
      </c>
      <c r="F30" s="4">
        <v>2</v>
      </c>
      <c r="G30" s="4">
        <v>2</v>
      </c>
      <c r="H30" s="29">
        <v>421</v>
      </c>
      <c r="I30" s="29">
        <v>381.2</v>
      </c>
      <c r="J30" s="29">
        <v>381.2</v>
      </c>
      <c r="K30" s="3">
        <v>35</v>
      </c>
      <c r="L30" s="27">
        <v>562651.2</v>
      </c>
      <c r="M30" s="4">
        <v>0</v>
      </c>
      <c r="N30" s="4">
        <v>0</v>
      </c>
      <c r="O30" s="26">
        <v>0</v>
      </c>
      <c r="P30" s="29">
        <v>562651.2</v>
      </c>
      <c r="Q30" s="4">
        <v>0</v>
      </c>
      <c r="R30" s="26">
        <v>1476</v>
      </c>
      <c r="S30" s="3">
        <v>7000</v>
      </c>
      <c r="T30" s="4">
        <v>2019</v>
      </c>
      <c r="U30" s="72" t="s">
        <v>100</v>
      </c>
    </row>
    <row r="31" spans="1:21" ht="47.25" customHeight="1">
      <c r="A31" s="3">
        <v>4</v>
      </c>
      <c r="B31" s="5" t="s">
        <v>67</v>
      </c>
      <c r="C31" s="3">
        <v>1958</v>
      </c>
      <c r="D31" s="4" t="s">
        <v>29</v>
      </c>
      <c r="E31" s="4" t="s">
        <v>47</v>
      </c>
      <c r="F31" s="4">
        <v>2</v>
      </c>
      <c r="G31" s="4">
        <v>1</v>
      </c>
      <c r="H31" s="29">
        <v>555.2</v>
      </c>
      <c r="I31" s="29">
        <v>511.7</v>
      </c>
      <c r="J31" s="29">
        <v>511.7</v>
      </c>
      <c r="K31" s="3">
        <v>30</v>
      </c>
      <c r="L31" s="27">
        <v>1812613.1</v>
      </c>
      <c r="M31" s="4">
        <v>0</v>
      </c>
      <c r="N31" s="4">
        <v>0</v>
      </c>
      <c r="O31" s="26">
        <v>0</v>
      </c>
      <c r="P31" s="66">
        <v>1812613.1</v>
      </c>
      <c r="Q31" s="4">
        <v>0</v>
      </c>
      <c r="R31" s="26">
        <v>3542.33</v>
      </c>
      <c r="S31" s="3">
        <v>7000</v>
      </c>
      <c r="T31" s="4">
        <v>2019</v>
      </c>
      <c r="U31" s="72" t="s">
        <v>100</v>
      </c>
    </row>
    <row r="32" spans="1:21" ht="45.75" customHeight="1">
      <c r="A32" s="3">
        <v>5</v>
      </c>
      <c r="B32" s="5" t="s">
        <v>68</v>
      </c>
      <c r="C32" s="3">
        <v>1968</v>
      </c>
      <c r="D32" s="4" t="s">
        <v>29</v>
      </c>
      <c r="E32" s="4" t="s">
        <v>48</v>
      </c>
      <c r="F32" s="4">
        <v>2</v>
      </c>
      <c r="G32" s="4">
        <v>2</v>
      </c>
      <c r="H32" s="4">
        <v>383.4</v>
      </c>
      <c r="I32" s="4">
        <v>356.6</v>
      </c>
      <c r="J32" s="4">
        <v>356.6</v>
      </c>
      <c r="K32" s="3">
        <v>39</v>
      </c>
      <c r="L32" s="27">
        <v>169328</v>
      </c>
      <c r="M32" s="4">
        <f>M33+M37</f>
        <v>0</v>
      </c>
      <c r="N32" s="4">
        <v>0</v>
      </c>
      <c r="O32" s="26">
        <v>0</v>
      </c>
      <c r="P32" s="29">
        <v>169328</v>
      </c>
      <c r="Q32" s="4">
        <v>0</v>
      </c>
      <c r="R32" s="26">
        <v>475</v>
      </c>
      <c r="S32" s="3">
        <v>7000</v>
      </c>
      <c r="T32" s="4">
        <v>2019</v>
      </c>
      <c r="U32" s="72" t="s">
        <v>100</v>
      </c>
    </row>
    <row r="33" spans="1:21" ht="46.5" customHeight="1">
      <c r="A33" s="3">
        <v>6</v>
      </c>
      <c r="B33" s="5" t="s">
        <v>69</v>
      </c>
      <c r="C33" s="3">
        <v>1958</v>
      </c>
      <c r="D33" s="4" t="s">
        <v>29</v>
      </c>
      <c r="E33" s="4" t="s">
        <v>47</v>
      </c>
      <c r="F33" s="4">
        <v>2</v>
      </c>
      <c r="G33" s="4">
        <v>1</v>
      </c>
      <c r="H33" s="4">
        <v>545.8</v>
      </c>
      <c r="I33" s="4">
        <v>503</v>
      </c>
      <c r="J33" s="4">
        <v>503</v>
      </c>
      <c r="K33" s="3">
        <v>33</v>
      </c>
      <c r="L33" s="27">
        <v>685409</v>
      </c>
      <c r="M33" s="4">
        <f>M26+M38</f>
        <v>0</v>
      </c>
      <c r="N33" s="4">
        <v>0</v>
      </c>
      <c r="O33" s="26">
        <v>0</v>
      </c>
      <c r="P33" s="29">
        <v>685409</v>
      </c>
      <c r="Q33" s="4">
        <v>0</v>
      </c>
      <c r="R33" s="26">
        <v>1083</v>
      </c>
      <c r="S33" s="3">
        <v>7000</v>
      </c>
      <c r="T33" s="4">
        <v>2019</v>
      </c>
      <c r="U33" s="72" t="s">
        <v>100</v>
      </c>
    </row>
    <row r="34" spans="1:21" ht="39.75" customHeight="1">
      <c r="A34" s="3">
        <v>7</v>
      </c>
      <c r="B34" s="5" t="s">
        <v>70</v>
      </c>
      <c r="C34" s="3">
        <v>1959</v>
      </c>
      <c r="D34" s="4" t="s">
        <v>29</v>
      </c>
      <c r="E34" s="4" t="s">
        <v>47</v>
      </c>
      <c r="F34" s="4">
        <v>2</v>
      </c>
      <c r="G34" s="4">
        <v>2</v>
      </c>
      <c r="H34" s="4">
        <v>830.1</v>
      </c>
      <c r="I34" s="4">
        <v>519.4</v>
      </c>
      <c r="J34" s="55">
        <v>519.4</v>
      </c>
      <c r="K34" s="55">
        <v>36</v>
      </c>
      <c r="L34" s="56">
        <v>328163.4</v>
      </c>
      <c r="M34" s="4">
        <v>0</v>
      </c>
      <c r="N34" s="4">
        <v>0</v>
      </c>
      <c r="O34" s="4">
        <v>0</v>
      </c>
      <c r="P34" s="67">
        <v>328163.4</v>
      </c>
      <c r="Q34" s="4">
        <v>0</v>
      </c>
      <c r="R34" s="4">
        <v>632</v>
      </c>
      <c r="S34" s="3">
        <v>7000</v>
      </c>
      <c r="T34" s="4">
        <v>2019</v>
      </c>
      <c r="U34" s="72" t="s">
        <v>100</v>
      </c>
    </row>
    <row r="35" spans="1:21" ht="41.25">
      <c r="A35" s="3">
        <v>8</v>
      </c>
      <c r="B35" s="5" t="s">
        <v>71</v>
      </c>
      <c r="C35" s="3">
        <v>1959</v>
      </c>
      <c r="D35" s="4" t="s">
        <v>29</v>
      </c>
      <c r="E35" s="4" t="s">
        <v>48</v>
      </c>
      <c r="F35" s="4">
        <v>2</v>
      </c>
      <c r="G35" s="4">
        <v>1</v>
      </c>
      <c r="H35" s="4">
        <v>551.8</v>
      </c>
      <c r="I35" s="4">
        <v>508.2</v>
      </c>
      <c r="J35" s="55">
        <v>508.2</v>
      </c>
      <c r="K35" s="55">
        <v>43</v>
      </c>
      <c r="L35" s="56">
        <v>691040.6</v>
      </c>
      <c r="M35" s="4">
        <v>0</v>
      </c>
      <c r="N35" s="4">
        <v>0</v>
      </c>
      <c r="O35" s="4">
        <v>0</v>
      </c>
      <c r="P35" s="67">
        <v>691040.6</v>
      </c>
      <c r="Q35" s="4">
        <v>0</v>
      </c>
      <c r="R35" s="4">
        <v>1359</v>
      </c>
      <c r="S35" s="3">
        <v>7000</v>
      </c>
      <c r="T35" s="4">
        <v>2019</v>
      </c>
      <c r="U35" s="72" t="s">
        <v>100</v>
      </c>
    </row>
  </sheetData>
  <sheetProtection/>
  <mergeCells count="31">
    <mergeCell ref="E7:E10"/>
    <mergeCell ref="S7:S9"/>
    <mergeCell ref="P1:U1"/>
    <mergeCell ref="I7:J7"/>
    <mergeCell ref="T7:T10"/>
    <mergeCell ref="C8:C10"/>
    <mergeCell ref="D8:D10"/>
    <mergeCell ref="M8:Q8"/>
    <mergeCell ref="A3:U3"/>
    <mergeCell ref="E4:O4"/>
    <mergeCell ref="E5:O5"/>
    <mergeCell ref="C7:D7"/>
    <mergeCell ref="A27:B27"/>
    <mergeCell ref="A20:B20"/>
    <mergeCell ref="B7:B10"/>
    <mergeCell ref="A13:U13"/>
    <mergeCell ref="F7:F10"/>
    <mergeCell ref="G7:G10"/>
    <mergeCell ref="R7:R9"/>
    <mergeCell ref="A7:A10"/>
    <mergeCell ref="L8:L9"/>
    <mergeCell ref="A14:B14"/>
    <mergeCell ref="A12:B12"/>
    <mergeCell ref="H7:H9"/>
    <mergeCell ref="I8:I9"/>
    <mergeCell ref="U7:U10"/>
    <mergeCell ref="A26:U26"/>
    <mergeCell ref="J8:J9"/>
    <mergeCell ref="A19:U19"/>
    <mergeCell ref="K7:K9"/>
    <mergeCell ref="L7:Q7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8" r:id="rId1"/>
  <rowBreaks count="1" manualBreakCount="1">
    <brk id="1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V35"/>
  <sheetViews>
    <sheetView tabSelected="1" view="pageBreakPreview" zoomScale="70" zoomScaleSheetLayoutView="70" zoomScalePageLayoutView="0" workbookViewId="0" topLeftCell="A7">
      <selection activeCell="H12" sqref="H12"/>
    </sheetView>
  </sheetViews>
  <sheetFormatPr defaultColWidth="9.140625" defaultRowHeight="15"/>
  <cols>
    <col min="1" max="1" width="4.57421875" style="1" customWidth="1"/>
    <col min="2" max="2" width="16.7109375" style="1" customWidth="1"/>
    <col min="3" max="3" width="14.57421875" style="1" customWidth="1"/>
    <col min="4" max="4" width="15.140625" style="1" customWidth="1"/>
    <col min="5" max="7" width="14.57421875" style="1" customWidth="1"/>
    <col min="8" max="8" width="18.57421875" style="1" customWidth="1"/>
    <col min="9" max="10" width="9.28125" style="1" customWidth="1"/>
    <col min="11" max="11" width="11.00390625" style="1" customWidth="1"/>
    <col min="12" max="12" width="13.140625" style="1" customWidth="1"/>
    <col min="13" max="15" width="9.28125" style="1" customWidth="1"/>
    <col min="16" max="16" width="11.28125" style="1" customWidth="1"/>
    <col min="17" max="17" width="9.28125" style="1" customWidth="1"/>
    <col min="18" max="18" width="11.7109375" style="1" customWidth="1"/>
    <col min="19" max="19" width="12.421875" style="1" customWidth="1"/>
    <col min="20" max="20" width="19.421875" style="1" customWidth="1"/>
    <col min="21" max="21" width="14.421875" style="1" customWidth="1"/>
    <col min="22" max="22" width="17.28125" style="1" customWidth="1"/>
    <col min="23" max="16384" width="9.140625" style="1" customWidth="1"/>
  </cols>
  <sheetData>
    <row r="1" spans="1:22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15" t="s">
        <v>72</v>
      </c>
      <c r="S1" s="115"/>
      <c r="T1" s="115"/>
      <c r="U1"/>
      <c r="V1"/>
    </row>
    <row r="2" spans="1:22" ht="9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31"/>
      <c r="R2" s="109" t="s">
        <v>96</v>
      </c>
      <c r="S2" s="109"/>
      <c r="T2" s="109"/>
      <c r="U2" s="109"/>
      <c r="V2" s="109"/>
    </row>
    <row r="3" spans="1:22" ht="3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21" customHeight="1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119"/>
      <c r="U4" s="119"/>
      <c r="V4" s="32"/>
    </row>
    <row r="5" spans="1:22" ht="21" customHeight="1">
      <c r="A5" s="120" t="s">
        <v>0</v>
      </c>
      <c r="B5" s="120" t="s">
        <v>4</v>
      </c>
      <c r="C5" s="123" t="s">
        <v>30</v>
      </c>
      <c r="D5" s="129" t="s">
        <v>73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26" t="s">
        <v>31</v>
      </c>
      <c r="T5" s="127"/>
      <c r="U5" s="127"/>
      <c r="V5" s="128"/>
    </row>
    <row r="6" spans="1:22" ht="15" customHeight="1">
      <c r="A6" s="121"/>
      <c r="B6" s="121"/>
      <c r="C6" s="124"/>
      <c r="D6" s="132" t="s">
        <v>32</v>
      </c>
      <c r="E6" s="132"/>
      <c r="F6" s="132"/>
      <c r="G6" s="132"/>
      <c r="H6" s="132"/>
      <c r="I6" s="136" t="s">
        <v>33</v>
      </c>
      <c r="J6" s="137"/>
      <c r="K6" s="132" t="s">
        <v>34</v>
      </c>
      <c r="L6" s="140"/>
      <c r="M6" s="132" t="s">
        <v>35</v>
      </c>
      <c r="N6" s="140"/>
      <c r="O6" s="132" t="s">
        <v>36</v>
      </c>
      <c r="P6" s="140"/>
      <c r="Q6" s="132" t="s">
        <v>37</v>
      </c>
      <c r="R6" s="140"/>
      <c r="S6" s="141" t="s">
        <v>74</v>
      </c>
      <c r="T6" s="133" t="s">
        <v>75</v>
      </c>
      <c r="U6" s="134"/>
      <c r="V6" s="135"/>
    </row>
    <row r="7" spans="1:22" ht="75" customHeight="1">
      <c r="A7" s="121"/>
      <c r="B7" s="121"/>
      <c r="C7" s="125"/>
      <c r="D7" s="70" t="s">
        <v>101</v>
      </c>
      <c r="E7" s="70" t="s">
        <v>102</v>
      </c>
      <c r="F7" s="70" t="s">
        <v>104</v>
      </c>
      <c r="G7" s="70" t="s">
        <v>105</v>
      </c>
      <c r="H7" s="73" t="s">
        <v>103</v>
      </c>
      <c r="I7" s="138"/>
      <c r="J7" s="139"/>
      <c r="K7" s="140"/>
      <c r="L7" s="140"/>
      <c r="M7" s="140"/>
      <c r="N7" s="140"/>
      <c r="O7" s="140"/>
      <c r="P7" s="140"/>
      <c r="Q7" s="140"/>
      <c r="R7" s="140"/>
      <c r="S7" s="142"/>
      <c r="T7" s="71" t="s">
        <v>101</v>
      </c>
      <c r="U7" s="71" t="s">
        <v>102</v>
      </c>
      <c r="V7" s="71" t="s">
        <v>104</v>
      </c>
    </row>
    <row r="8" spans="1:22" ht="14.25">
      <c r="A8" s="122"/>
      <c r="B8" s="122"/>
      <c r="C8" s="33" t="s">
        <v>27</v>
      </c>
      <c r="D8" s="33" t="s">
        <v>27</v>
      </c>
      <c r="E8" s="33" t="s">
        <v>27</v>
      </c>
      <c r="F8" s="33" t="s">
        <v>27</v>
      </c>
      <c r="G8" s="33"/>
      <c r="H8" s="34" t="s">
        <v>27</v>
      </c>
      <c r="I8" s="1" t="s">
        <v>2</v>
      </c>
      <c r="J8" s="34" t="s">
        <v>27</v>
      </c>
      <c r="K8" s="33" t="s">
        <v>5</v>
      </c>
      <c r="L8" s="33" t="s">
        <v>27</v>
      </c>
      <c r="M8" s="33" t="s">
        <v>5</v>
      </c>
      <c r="N8" s="33" t="s">
        <v>27</v>
      </c>
      <c r="O8" s="34" t="s">
        <v>5</v>
      </c>
      <c r="P8" s="34" t="s">
        <v>27</v>
      </c>
      <c r="Q8" s="33" t="s">
        <v>3</v>
      </c>
      <c r="R8" s="33" t="s">
        <v>27</v>
      </c>
      <c r="S8" s="33" t="s">
        <v>27</v>
      </c>
      <c r="T8" s="34" t="s">
        <v>27</v>
      </c>
      <c r="U8" s="35" t="s">
        <v>27</v>
      </c>
      <c r="V8" s="2"/>
    </row>
    <row r="9" spans="1:22" ht="14.25">
      <c r="A9" s="36">
        <v>1</v>
      </c>
      <c r="B9" s="36">
        <v>2</v>
      </c>
      <c r="C9" s="36">
        <v>3</v>
      </c>
      <c r="D9" s="36"/>
      <c r="E9" s="36"/>
      <c r="F9" s="36"/>
      <c r="G9" s="36"/>
      <c r="H9" s="36">
        <v>4</v>
      </c>
      <c r="I9" s="36">
        <v>5</v>
      </c>
      <c r="J9" s="36">
        <v>6</v>
      </c>
      <c r="K9" s="36">
        <v>7</v>
      </c>
      <c r="L9" s="36">
        <v>8</v>
      </c>
      <c r="M9" s="36">
        <v>9</v>
      </c>
      <c r="N9" s="36">
        <v>10</v>
      </c>
      <c r="O9" s="36">
        <v>11</v>
      </c>
      <c r="P9" s="36">
        <v>12</v>
      </c>
      <c r="Q9" s="36">
        <v>13</v>
      </c>
      <c r="R9" s="36">
        <v>14</v>
      </c>
      <c r="S9" s="36">
        <v>15</v>
      </c>
      <c r="T9" s="36">
        <v>16</v>
      </c>
      <c r="U9" s="2"/>
      <c r="V9" s="2"/>
    </row>
    <row r="10" spans="1:22" s="63" customFormat="1" ht="13.5">
      <c r="A10" s="116" t="s">
        <v>107</v>
      </c>
      <c r="B10" s="117"/>
      <c r="C10" s="37">
        <f>C12+C19+C27</f>
        <v>19941609.1</v>
      </c>
      <c r="D10" s="37">
        <f>D12+D27</f>
        <v>3130185.6999999997</v>
      </c>
      <c r="E10" s="37">
        <f>E19+E27</f>
        <v>3017689.09</v>
      </c>
      <c r="F10" s="37">
        <f>F19+F27</f>
        <v>3084356.8099999996</v>
      </c>
      <c r="G10" s="37">
        <f>G19+G27</f>
        <v>2118491.9</v>
      </c>
      <c r="H10" s="37">
        <f>H12</f>
        <v>861001.6000000001</v>
      </c>
      <c r="I10" s="37"/>
      <c r="J10" s="37"/>
      <c r="K10" s="37">
        <f>K19+K27</f>
        <v>2176.6</v>
      </c>
      <c r="L10" s="37">
        <f>L19+L27</f>
        <v>3592054.3</v>
      </c>
      <c r="M10" s="83"/>
      <c r="N10" s="37"/>
      <c r="O10" s="37">
        <v>76</v>
      </c>
      <c r="P10" s="37">
        <f>P27</f>
        <v>84664</v>
      </c>
      <c r="Q10" s="37">
        <f>Q27</f>
        <v>566</v>
      </c>
      <c r="R10" s="37">
        <f>R27</f>
        <v>968501.7</v>
      </c>
      <c r="S10" s="37">
        <f>S27</f>
        <v>84664</v>
      </c>
      <c r="T10" s="37">
        <f>T12</f>
        <v>400000</v>
      </c>
      <c r="U10" s="84">
        <f>U19+U27</f>
        <v>1050000</v>
      </c>
      <c r="V10" s="84">
        <f>V19+V27</f>
        <v>1550000</v>
      </c>
    </row>
    <row r="11" spans="1:22" ht="13.5">
      <c r="A11" s="143" t="s">
        <v>51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</row>
    <row r="12" spans="1:22" s="63" customFormat="1" ht="14.25">
      <c r="A12" s="110" t="s">
        <v>82</v>
      </c>
      <c r="B12" s="111"/>
      <c r="C12" s="47">
        <f>C16+C15+C14+C13</f>
        <v>3209434.54</v>
      </c>
      <c r="D12" s="47">
        <f>D15+D16</f>
        <v>1948432.94</v>
      </c>
      <c r="E12" s="75" t="s">
        <v>49</v>
      </c>
      <c r="F12" s="75" t="s">
        <v>49</v>
      </c>
      <c r="G12" s="75" t="s">
        <v>49</v>
      </c>
      <c r="H12" s="75">
        <f>H13+H14</f>
        <v>861001.6000000001</v>
      </c>
      <c r="I12" s="75" t="s">
        <v>49</v>
      </c>
      <c r="J12" s="75" t="s">
        <v>49</v>
      </c>
      <c r="K12" s="75" t="s">
        <v>49</v>
      </c>
      <c r="L12" s="75" t="s">
        <v>49</v>
      </c>
      <c r="M12" s="75" t="s">
        <v>49</v>
      </c>
      <c r="N12" s="75" t="s">
        <v>49</v>
      </c>
      <c r="O12" s="75" t="s">
        <v>49</v>
      </c>
      <c r="P12" s="75" t="s">
        <v>49</v>
      </c>
      <c r="Q12" s="75" t="s">
        <v>49</v>
      </c>
      <c r="R12" s="75" t="s">
        <v>49</v>
      </c>
      <c r="S12" s="75" t="s">
        <v>49</v>
      </c>
      <c r="T12" s="76">
        <f>T15+T16</f>
        <v>400000</v>
      </c>
      <c r="U12" s="41" t="s">
        <v>49</v>
      </c>
      <c r="V12" s="41" t="s">
        <v>49</v>
      </c>
    </row>
    <row r="13" spans="1:22" ht="30" customHeight="1">
      <c r="A13" s="80">
        <v>1</v>
      </c>
      <c r="B13" s="81" t="s">
        <v>57</v>
      </c>
      <c r="C13" s="74">
        <v>550252.8</v>
      </c>
      <c r="D13" s="41" t="s">
        <v>49</v>
      </c>
      <c r="E13" s="41" t="s">
        <v>49</v>
      </c>
      <c r="F13" s="41" t="s">
        <v>49</v>
      </c>
      <c r="G13" s="41" t="s">
        <v>49</v>
      </c>
      <c r="H13" s="41">
        <v>550252.8</v>
      </c>
      <c r="I13" s="41" t="s">
        <v>49</v>
      </c>
      <c r="J13" s="41" t="s">
        <v>49</v>
      </c>
      <c r="K13" s="41" t="s">
        <v>49</v>
      </c>
      <c r="L13" s="41" t="s">
        <v>49</v>
      </c>
      <c r="M13" s="41" t="s">
        <v>49</v>
      </c>
      <c r="N13" s="41" t="s">
        <v>49</v>
      </c>
      <c r="O13" s="41" t="s">
        <v>49</v>
      </c>
      <c r="P13" s="41" t="s">
        <v>49</v>
      </c>
      <c r="Q13" s="41" t="s">
        <v>49</v>
      </c>
      <c r="R13" s="41" t="s">
        <v>49</v>
      </c>
      <c r="S13" s="41" t="s">
        <v>49</v>
      </c>
      <c r="T13" s="41" t="s">
        <v>49</v>
      </c>
      <c r="U13" s="41" t="s">
        <v>49</v>
      </c>
      <c r="V13" s="41" t="s">
        <v>49</v>
      </c>
    </row>
    <row r="14" spans="1:22" ht="26.25">
      <c r="A14" s="39">
        <v>2</v>
      </c>
      <c r="B14" s="40" t="s">
        <v>77</v>
      </c>
      <c r="C14" s="41">
        <v>310748.8</v>
      </c>
      <c r="D14" s="41" t="s">
        <v>49</v>
      </c>
      <c r="E14" s="41" t="s">
        <v>49</v>
      </c>
      <c r="F14" s="41" t="s">
        <v>49</v>
      </c>
      <c r="G14" s="41" t="s">
        <v>49</v>
      </c>
      <c r="H14" s="41">
        <v>310748.8</v>
      </c>
      <c r="I14" s="41" t="s">
        <v>49</v>
      </c>
      <c r="J14" s="41" t="s">
        <v>49</v>
      </c>
      <c r="K14" s="42" t="s">
        <v>49</v>
      </c>
      <c r="L14" s="41" t="s">
        <v>49</v>
      </c>
      <c r="M14" s="41" t="s">
        <v>49</v>
      </c>
      <c r="N14" s="41" t="s">
        <v>49</v>
      </c>
      <c r="O14" s="41" t="s">
        <v>49</v>
      </c>
      <c r="P14" s="41" t="s">
        <v>49</v>
      </c>
      <c r="Q14" s="41" t="s">
        <v>49</v>
      </c>
      <c r="R14" s="41" t="s">
        <v>49</v>
      </c>
      <c r="S14" s="41" t="s">
        <v>49</v>
      </c>
      <c r="T14" s="41" t="s">
        <v>49</v>
      </c>
      <c r="U14" s="41" t="s">
        <v>49</v>
      </c>
      <c r="V14" s="41" t="s">
        <v>49</v>
      </c>
    </row>
    <row r="15" spans="1:22" ht="26.25">
      <c r="A15" s="39">
        <v>3</v>
      </c>
      <c r="B15" s="40" t="s">
        <v>78</v>
      </c>
      <c r="C15" s="41">
        <f>D15+T15</f>
        <v>1195058.67</v>
      </c>
      <c r="D15" s="41">
        <v>995058.67</v>
      </c>
      <c r="E15" s="41" t="s">
        <v>49</v>
      </c>
      <c r="F15" s="41" t="s">
        <v>49</v>
      </c>
      <c r="G15" s="41" t="s">
        <v>49</v>
      </c>
      <c r="H15" s="41" t="s">
        <v>49</v>
      </c>
      <c r="I15" s="41" t="s">
        <v>49</v>
      </c>
      <c r="J15" s="41" t="s">
        <v>49</v>
      </c>
      <c r="K15" s="42" t="s">
        <v>49</v>
      </c>
      <c r="L15" s="41" t="s">
        <v>49</v>
      </c>
      <c r="M15" s="41" t="s">
        <v>49</v>
      </c>
      <c r="N15" s="41" t="s">
        <v>49</v>
      </c>
      <c r="O15" s="41" t="s">
        <v>49</v>
      </c>
      <c r="P15" s="41" t="s">
        <v>49</v>
      </c>
      <c r="Q15" s="41" t="s">
        <v>49</v>
      </c>
      <c r="R15" s="41" t="s">
        <v>49</v>
      </c>
      <c r="S15" s="41" t="s">
        <v>49</v>
      </c>
      <c r="T15" s="41">
        <v>200000</v>
      </c>
      <c r="U15" s="41" t="s">
        <v>49</v>
      </c>
      <c r="V15" s="41" t="s">
        <v>49</v>
      </c>
    </row>
    <row r="16" spans="1:22" ht="26.25">
      <c r="A16" s="39">
        <v>4</v>
      </c>
      <c r="B16" s="40" t="s">
        <v>79</v>
      </c>
      <c r="C16" s="41">
        <f>D16+T16</f>
        <v>1153374.27</v>
      </c>
      <c r="D16" s="41">
        <v>953374.27</v>
      </c>
      <c r="E16" s="41" t="s">
        <v>49</v>
      </c>
      <c r="F16" s="41" t="s">
        <v>49</v>
      </c>
      <c r="G16" s="41" t="s">
        <v>49</v>
      </c>
      <c r="H16" s="41" t="s">
        <v>49</v>
      </c>
      <c r="I16" s="41" t="s">
        <v>49</v>
      </c>
      <c r="J16" s="41" t="s">
        <v>49</v>
      </c>
      <c r="K16" s="42" t="s">
        <v>49</v>
      </c>
      <c r="L16" s="41" t="s">
        <v>49</v>
      </c>
      <c r="M16" s="41" t="s">
        <v>49</v>
      </c>
      <c r="N16" s="41" t="s">
        <v>49</v>
      </c>
      <c r="O16" s="41" t="s">
        <v>49</v>
      </c>
      <c r="P16" s="41" t="s">
        <v>49</v>
      </c>
      <c r="Q16" s="41" t="s">
        <v>49</v>
      </c>
      <c r="R16" s="41" t="s">
        <v>49</v>
      </c>
      <c r="S16" s="41" t="s">
        <v>49</v>
      </c>
      <c r="T16" s="41">
        <v>200000</v>
      </c>
      <c r="U16" s="41" t="s">
        <v>49</v>
      </c>
      <c r="V16" s="41" t="s">
        <v>49</v>
      </c>
    </row>
    <row r="18" spans="1:22" ht="13.5">
      <c r="A18" s="112" t="s">
        <v>53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4"/>
    </row>
    <row r="19" spans="1:22" s="63" customFormat="1" ht="13.5">
      <c r="A19" s="110" t="s">
        <v>89</v>
      </c>
      <c r="B19" s="146"/>
      <c r="C19" s="50">
        <f>C20+C21+C22+C23+C24</f>
        <v>8066142.5600000005</v>
      </c>
      <c r="D19" s="45" t="s">
        <v>49</v>
      </c>
      <c r="E19" s="50">
        <f>E20+E21</f>
        <v>1648432.92</v>
      </c>
      <c r="F19" s="50">
        <f>F20+F21</f>
        <v>1648432.94</v>
      </c>
      <c r="G19" s="50">
        <f>G23+G24</f>
        <v>1555840.7</v>
      </c>
      <c r="H19" s="41" t="s">
        <v>49</v>
      </c>
      <c r="I19" s="41" t="s">
        <v>49</v>
      </c>
      <c r="J19" s="41" t="s">
        <v>49</v>
      </c>
      <c r="K19" s="37">
        <f>K22</f>
        <v>796.6</v>
      </c>
      <c r="L19" s="37">
        <f>L22</f>
        <v>1613436</v>
      </c>
      <c r="M19" s="41" t="s">
        <v>49</v>
      </c>
      <c r="N19" s="41" t="s">
        <v>49</v>
      </c>
      <c r="O19" s="41" t="s">
        <v>49</v>
      </c>
      <c r="P19" s="41" t="s">
        <v>49</v>
      </c>
      <c r="Q19" s="41" t="s">
        <v>49</v>
      </c>
      <c r="R19" s="41" t="s">
        <v>49</v>
      </c>
      <c r="S19" s="41" t="s">
        <v>49</v>
      </c>
      <c r="T19" s="41" t="s">
        <v>49</v>
      </c>
      <c r="U19" s="37">
        <f>U20+U21</f>
        <v>800000</v>
      </c>
      <c r="V19" s="37">
        <f>V20+V21</f>
        <v>800000</v>
      </c>
    </row>
    <row r="20" spans="1:22" ht="26.25">
      <c r="A20" s="80">
        <v>1</v>
      </c>
      <c r="B20" s="40" t="s">
        <v>78</v>
      </c>
      <c r="C20" s="48">
        <f>E20+F20+U20+V20</f>
        <v>2490117.33</v>
      </c>
      <c r="D20" s="45" t="s">
        <v>49</v>
      </c>
      <c r="E20" s="48">
        <v>845058.66</v>
      </c>
      <c r="F20" s="48">
        <v>845058.67</v>
      </c>
      <c r="G20" s="41" t="s">
        <v>49</v>
      </c>
      <c r="H20" s="41" t="s">
        <v>49</v>
      </c>
      <c r="I20" s="41" t="s">
        <v>49</v>
      </c>
      <c r="J20" s="41" t="s">
        <v>49</v>
      </c>
      <c r="K20" s="41" t="s">
        <v>49</v>
      </c>
      <c r="L20" s="41" t="s">
        <v>49</v>
      </c>
      <c r="M20" s="41" t="s">
        <v>49</v>
      </c>
      <c r="N20" s="41" t="s">
        <v>49</v>
      </c>
      <c r="O20" s="41" t="s">
        <v>49</v>
      </c>
      <c r="P20" s="41" t="s">
        <v>49</v>
      </c>
      <c r="Q20" s="41" t="s">
        <v>49</v>
      </c>
      <c r="R20" s="41" t="s">
        <v>49</v>
      </c>
      <c r="S20" s="41" t="s">
        <v>49</v>
      </c>
      <c r="T20" s="41" t="s">
        <v>49</v>
      </c>
      <c r="U20" s="38">
        <v>400000</v>
      </c>
      <c r="V20" s="38">
        <v>400000</v>
      </c>
    </row>
    <row r="21" spans="1:22" ht="26.25">
      <c r="A21" s="39">
        <v>2</v>
      </c>
      <c r="B21" s="40" t="s">
        <v>79</v>
      </c>
      <c r="C21" s="41">
        <f>E21+F21+U21+V21</f>
        <v>2406748.5300000003</v>
      </c>
      <c r="D21" s="45" t="s">
        <v>49</v>
      </c>
      <c r="E21" s="41">
        <v>803374.26</v>
      </c>
      <c r="F21" s="41">
        <v>803374.27</v>
      </c>
      <c r="G21" s="41" t="s">
        <v>49</v>
      </c>
      <c r="H21" s="41" t="s">
        <v>49</v>
      </c>
      <c r="I21" s="41" t="s">
        <v>49</v>
      </c>
      <c r="J21" s="41" t="s">
        <v>49</v>
      </c>
      <c r="K21" s="42" t="s">
        <v>49</v>
      </c>
      <c r="L21" s="41" t="s">
        <v>49</v>
      </c>
      <c r="M21" s="41" t="s">
        <v>49</v>
      </c>
      <c r="N21" s="41" t="s">
        <v>49</v>
      </c>
      <c r="O21" s="41" t="s">
        <v>49</v>
      </c>
      <c r="P21" s="41" t="s">
        <v>49</v>
      </c>
      <c r="Q21" s="41" t="s">
        <v>49</v>
      </c>
      <c r="R21" s="41" t="s">
        <v>49</v>
      </c>
      <c r="S21" s="41" t="s">
        <v>49</v>
      </c>
      <c r="T21" s="41" t="s">
        <v>49</v>
      </c>
      <c r="U21" s="41">
        <v>400000</v>
      </c>
      <c r="V21" s="41">
        <v>400000</v>
      </c>
    </row>
    <row r="22" spans="1:22" ht="26.25">
      <c r="A22" s="43">
        <v>3</v>
      </c>
      <c r="B22" s="44" t="s">
        <v>81</v>
      </c>
      <c r="C22" s="45">
        <v>1613436</v>
      </c>
      <c r="D22" s="45" t="s">
        <v>49</v>
      </c>
      <c r="E22" s="45" t="s">
        <v>49</v>
      </c>
      <c r="F22" s="45" t="s">
        <v>49</v>
      </c>
      <c r="G22" s="45" t="s">
        <v>49</v>
      </c>
      <c r="H22" s="45" t="s">
        <v>49</v>
      </c>
      <c r="I22" s="45" t="s">
        <v>49</v>
      </c>
      <c r="J22" s="45" t="s">
        <v>49</v>
      </c>
      <c r="K22" s="46">
        <v>796.6</v>
      </c>
      <c r="L22" s="45">
        <v>1613436</v>
      </c>
      <c r="M22" s="45" t="s">
        <v>49</v>
      </c>
      <c r="N22" s="45" t="s">
        <v>49</v>
      </c>
      <c r="O22" s="45" t="s">
        <v>49</v>
      </c>
      <c r="P22" s="45" t="s">
        <v>49</v>
      </c>
      <c r="Q22" s="45" t="s">
        <v>49</v>
      </c>
      <c r="R22" s="45" t="s">
        <v>49</v>
      </c>
      <c r="S22" s="45" t="s">
        <v>49</v>
      </c>
      <c r="T22" s="45" t="s">
        <v>49</v>
      </c>
      <c r="U22" s="45" t="s">
        <v>49</v>
      </c>
      <c r="V22" s="45" t="s">
        <v>49</v>
      </c>
    </row>
    <row r="23" spans="1:22" ht="39">
      <c r="A23" s="39">
        <v>4</v>
      </c>
      <c r="B23" s="40" t="s">
        <v>80</v>
      </c>
      <c r="C23" s="41">
        <v>1371117</v>
      </c>
      <c r="D23" s="41" t="s">
        <v>49</v>
      </c>
      <c r="E23" s="41" t="s">
        <v>49</v>
      </c>
      <c r="F23" s="41" t="s">
        <v>49</v>
      </c>
      <c r="G23" s="41">
        <v>1371117</v>
      </c>
      <c r="H23" s="41" t="s">
        <v>49</v>
      </c>
      <c r="I23" s="41" t="s">
        <v>49</v>
      </c>
      <c r="J23" s="41" t="s">
        <v>49</v>
      </c>
      <c r="K23" s="42" t="s">
        <v>49</v>
      </c>
      <c r="L23" s="41" t="s">
        <v>49</v>
      </c>
      <c r="M23" s="41" t="s">
        <v>49</v>
      </c>
      <c r="N23" s="41" t="s">
        <v>49</v>
      </c>
      <c r="O23" s="41" t="s">
        <v>49</v>
      </c>
      <c r="P23" s="41" t="s">
        <v>49</v>
      </c>
      <c r="Q23" s="41" t="s">
        <v>49</v>
      </c>
      <c r="R23" s="41" t="s">
        <v>49</v>
      </c>
      <c r="S23" s="41" t="s">
        <v>49</v>
      </c>
      <c r="T23" s="41" t="s">
        <v>49</v>
      </c>
      <c r="U23" s="41" t="s">
        <v>49</v>
      </c>
      <c r="V23" s="41" t="s">
        <v>49</v>
      </c>
    </row>
    <row r="24" spans="1:22" ht="26.25">
      <c r="A24" s="39">
        <v>5</v>
      </c>
      <c r="B24" s="40" t="s">
        <v>76</v>
      </c>
      <c r="C24" s="41">
        <v>184723.7</v>
      </c>
      <c r="D24" s="41" t="s">
        <v>49</v>
      </c>
      <c r="E24" s="41" t="s">
        <v>49</v>
      </c>
      <c r="F24" s="41" t="s">
        <v>49</v>
      </c>
      <c r="G24" s="41">
        <v>184723.7</v>
      </c>
      <c r="H24" s="41" t="s">
        <v>49</v>
      </c>
      <c r="I24" s="41" t="s">
        <v>49</v>
      </c>
      <c r="J24" s="41" t="s">
        <v>49</v>
      </c>
      <c r="K24" s="42" t="s">
        <v>49</v>
      </c>
      <c r="L24" s="41" t="s">
        <v>49</v>
      </c>
      <c r="M24" s="41" t="s">
        <v>49</v>
      </c>
      <c r="N24" s="41" t="s">
        <v>49</v>
      </c>
      <c r="O24" s="41" t="s">
        <v>49</v>
      </c>
      <c r="P24" s="41" t="s">
        <v>49</v>
      </c>
      <c r="Q24" s="41" t="s">
        <v>49</v>
      </c>
      <c r="R24" s="41" t="s">
        <v>49</v>
      </c>
      <c r="S24" s="41" t="s">
        <v>49</v>
      </c>
      <c r="T24" s="41" t="s">
        <v>49</v>
      </c>
      <c r="U24" s="41" t="s">
        <v>49</v>
      </c>
      <c r="V24" s="41" t="s">
        <v>49</v>
      </c>
    </row>
    <row r="26" spans="1:22" ht="13.5">
      <c r="A26" s="112" t="s">
        <v>54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</row>
    <row r="27" spans="1:22" s="63" customFormat="1" ht="13.5">
      <c r="A27" s="112" t="s">
        <v>92</v>
      </c>
      <c r="B27" s="114"/>
      <c r="C27" s="54">
        <f>C28+C29+C30+C31+C32+C33+C34+C35</f>
        <v>8666032</v>
      </c>
      <c r="D27" s="54">
        <f>D28+D29+D33+D35</f>
        <v>1181752.7599999998</v>
      </c>
      <c r="E27" s="54">
        <f>E28+E29+E33+E34+E35</f>
        <v>1369256.1699999997</v>
      </c>
      <c r="F27" s="54">
        <f>F28+F29+F31+F33+F35</f>
        <v>1435923.8699999999</v>
      </c>
      <c r="G27" s="54">
        <f>G30</f>
        <v>562651.2</v>
      </c>
      <c r="H27" s="77"/>
      <c r="I27" s="77"/>
      <c r="J27" s="77"/>
      <c r="K27" s="54">
        <f>K29+K31</f>
        <v>1380</v>
      </c>
      <c r="L27" s="54">
        <f>L29+L31</f>
        <v>1978618.3</v>
      </c>
      <c r="M27" s="77"/>
      <c r="N27" s="77"/>
      <c r="O27" s="54">
        <f>O32</f>
        <v>76</v>
      </c>
      <c r="P27" s="78">
        <f>P32</f>
        <v>84664</v>
      </c>
      <c r="Q27" s="54">
        <f>Q29+Q31+Q33+Q34+Q35</f>
        <v>566</v>
      </c>
      <c r="R27" s="54">
        <f>R29+R31+R33+R34+R35</f>
        <v>968501.7</v>
      </c>
      <c r="S27" s="79">
        <f>S32</f>
        <v>84664</v>
      </c>
      <c r="T27" s="41" t="s">
        <v>49</v>
      </c>
      <c r="U27" s="78">
        <f>U33+U35</f>
        <v>250000</v>
      </c>
      <c r="V27" s="78">
        <f>V28+V31+V35</f>
        <v>750000</v>
      </c>
    </row>
    <row r="28" spans="1:22" s="63" customFormat="1" ht="26.25" customHeight="1">
      <c r="A28" s="82">
        <v>1</v>
      </c>
      <c r="B28" s="58" t="s">
        <v>83</v>
      </c>
      <c r="C28" s="53">
        <v>941885.1</v>
      </c>
      <c r="D28" s="53">
        <v>213961.7</v>
      </c>
      <c r="E28" s="53">
        <v>213961.7</v>
      </c>
      <c r="F28" s="53">
        <v>213961.7</v>
      </c>
      <c r="G28" s="41" t="s">
        <v>49</v>
      </c>
      <c r="H28" s="41" t="s">
        <v>49</v>
      </c>
      <c r="I28" s="41" t="s">
        <v>49</v>
      </c>
      <c r="J28" s="41" t="s">
        <v>49</v>
      </c>
      <c r="K28" s="41" t="s">
        <v>49</v>
      </c>
      <c r="L28" s="41" t="s">
        <v>49</v>
      </c>
      <c r="M28" s="41" t="s">
        <v>49</v>
      </c>
      <c r="N28" s="41" t="s">
        <v>49</v>
      </c>
      <c r="O28" s="41" t="s">
        <v>49</v>
      </c>
      <c r="P28" s="41" t="s">
        <v>49</v>
      </c>
      <c r="Q28" s="41" t="s">
        <v>49</v>
      </c>
      <c r="R28" s="41" t="s">
        <v>49</v>
      </c>
      <c r="S28" s="41" t="s">
        <v>49</v>
      </c>
      <c r="T28" s="41" t="s">
        <v>49</v>
      </c>
      <c r="U28" s="41" t="s">
        <v>49</v>
      </c>
      <c r="V28" s="52">
        <v>300000</v>
      </c>
    </row>
    <row r="29" spans="1:22" ht="26.25">
      <c r="A29" s="24">
        <v>2</v>
      </c>
      <c r="B29" s="58" t="s">
        <v>84</v>
      </c>
      <c r="C29" s="48">
        <v>3474941.6</v>
      </c>
      <c r="D29" s="48">
        <v>736081.2</v>
      </c>
      <c r="E29" s="48">
        <v>736081.2</v>
      </c>
      <c r="F29" s="48">
        <v>736081.2</v>
      </c>
      <c r="G29" s="41" t="s">
        <v>49</v>
      </c>
      <c r="H29" s="41" t="s">
        <v>49</v>
      </c>
      <c r="I29" s="41" t="s">
        <v>49</v>
      </c>
      <c r="J29" s="41" t="s">
        <v>49</v>
      </c>
      <c r="K29" s="41">
        <v>750</v>
      </c>
      <c r="L29" s="41">
        <v>802408.3</v>
      </c>
      <c r="M29" s="41" t="s">
        <v>49</v>
      </c>
      <c r="N29" s="41" t="s">
        <v>49</v>
      </c>
      <c r="O29" s="41" t="s">
        <v>49</v>
      </c>
      <c r="P29" s="41" t="s">
        <v>49</v>
      </c>
      <c r="Q29" s="41">
        <v>100</v>
      </c>
      <c r="R29" s="41">
        <v>464289.7</v>
      </c>
      <c r="S29" s="41" t="s">
        <v>49</v>
      </c>
      <c r="T29" s="41" t="s">
        <v>49</v>
      </c>
      <c r="U29" s="41" t="s">
        <v>49</v>
      </c>
      <c r="V29" s="41" t="s">
        <v>49</v>
      </c>
    </row>
    <row r="30" spans="1:22" ht="26.25">
      <c r="A30" s="24">
        <v>3</v>
      </c>
      <c r="B30" s="58" t="s">
        <v>85</v>
      </c>
      <c r="C30" s="48">
        <v>562651.2</v>
      </c>
      <c r="D30" s="41" t="s">
        <v>49</v>
      </c>
      <c r="E30" s="41" t="s">
        <v>49</v>
      </c>
      <c r="F30" s="41" t="s">
        <v>49</v>
      </c>
      <c r="G30" s="48">
        <v>562651.2</v>
      </c>
      <c r="H30" s="41" t="s">
        <v>49</v>
      </c>
      <c r="I30" s="41" t="s">
        <v>49</v>
      </c>
      <c r="J30" s="41" t="s">
        <v>49</v>
      </c>
      <c r="K30" s="41" t="s">
        <v>49</v>
      </c>
      <c r="L30" s="41" t="s">
        <v>49</v>
      </c>
      <c r="M30" s="41" t="s">
        <v>49</v>
      </c>
      <c r="N30" s="41" t="s">
        <v>49</v>
      </c>
      <c r="O30" s="41" t="s">
        <v>49</v>
      </c>
      <c r="P30" s="41" t="s">
        <v>49</v>
      </c>
      <c r="Q30" s="41" t="s">
        <v>49</v>
      </c>
      <c r="R30" s="41" t="s">
        <v>49</v>
      </c>
      <c r="S30" s="41" t="s">
        <v>49</v>
      </c>
      <c r="T30" s="41" t="s">
        <v>49</v>
      </c>
      <c r="U30" s="41" t="s">
        <v>49</v>
      </c>
      <c r="V30" s="41" t="s">
        <v>49</v>
      </c>
    </row>
    <row r="31" spans="1:22" ht="26.25">
      <c r="A31" s="24">
        <v>4</v>
      </c>
      <c r="B31" s="58" t="s">
        <v>86</v>
      </c>
      <c r="C31" s="48">
        <v>1812613.1</v>
      </c>
      <c r="D31" s="41" t="s">
        <v>106</v>
      </c>
      <c r="E31" s="41" t="s">
        <v>49</v>
      </c>
      <c r="F31" s="48">
        <v>254171.1</v>
      </c>
      <c r="G31" s="41" t="s">
        <v>49</v>
      </c>
      <c r="H31" s="41" t="s">
        <v>49</v>
      </c>
      <c r="I31" s="41" t="s">
        <v>49</v>
      </c>
      <c r="J31" s="41" t="s">
        <v>49</v>
      </c>
      <c r="K31" s="41">
        <v>630</v>
      </c>
      <c r="L31" s="41">
        <v>1176210</v>
      </c>
      <c r="M31" s="41" t="s">
        <v>49</v>
      </c>
      <c r="N31" s="41" t="s">
        <v>49</v>
      </c>
      <c r="O31" s="41" t="s">
        <v>49</v>
      </c>
      <c r="P31" s="41" t="s">
        <v>49</v>
      </c>
      <c r="Q31" s="41">
        <v>76</v>
      </c>
      <c r="R31" s="41">
        <v>82232</v>
      </c>
      <c r="S31" s="41" t="s">
        <v>49</v>
      </c>
      <c r="T31" s="41" t="s">
        <v>49</v>
      </c>
      <c r="U31" s="41" t="s">
        <v>49</v>
      </c>
      <c r="V31" s="49">
        <v>300000</v>
      </c>
    </row>
    <row r="32" spans="1:22" ht="26.25">
      <c r="A32" s="24">
        <v>5</v>
      </c>
      <c r="B32" s="58" t="s">
        <v>87</v>
      </c>
      <c r="C32" s="48">
        <v>169328</v>
      </c>
      <c r="D32" s="41" t="s">
        <v>49</v>
      </c>
      <c r="E32" s="41" t="s">
        <v>49</v>
      </c>
      <c r="F32" s="41" t="s">
        <v>49</v>
      </c>
      <c r="G32" s="41" t="s">
        <v>49</v>
      </c>
      <c r="H32" s="41" t="s">
        <v>49</v>
      </c>
      <c r="I32" s="41" t="s">
        <v>49</v>
      </c>
      <c r="J32" s="41" t="s">
        <v>49</v>
      </c>
      <c r="K32" s="41" t="s">
        <v>49</v>
      </c>
      <c r="L32" s="41" t="s">
        <v>49</v>
      </c>
      <c r="M32" s="41" t="s">
        <v>49</v>
      </c>
      <c r="N32" s="41" t="s">
        <v>49</v>
      </c>
      <c r="O32" s="49">
        <v>76</v>
      </c>
      <c r="P32" s="48">
        <v>84664</v>
      </c>
      <c r="Q32" s="41" t="s">
        <v>49</v>
      </c>
      <c r="R32" s="41" t="s">
        <v>49</v>
      </c>
      <c r="S32" s="41">
        <v>84664</v>
      </c>
      <c r="T32" s="41" t="s">
        <v>49</v>
      </c>
      <c r="U32" s="41" t="s">
        <v>49</v>
      </c>
      <c r="V32" s="41" t="s">
        <v>49</v>
      </c>
    </row>
    <row r="33" spans="1:22" ht="39">
      <c r="A33" s="24">
        <v>6</v>
      </c>
      <c r="B33" s="58" t="s">
        <v>88</v>
      </c>
      <c r="C33" s="48">
        <f>D33+E33+F33+R33+U33</f>
        <v>685409</v>
      </c>
      <c r="D33" s="48">
        <v>148249.66</v>
      </c>
      <c r="E33" s="48">
        <v>148249.67</v>
      </c>
      <c r="F33" s="48">
        <v>148249.67</v>
      </c>
      <c r="G33" s="41" t="s">
        <v>49</v>
      </c>
      <c r="H33" s="41" t="s">
        <v>49</v>
      </c>
      <c r="I33" s="41" t="s">
        <v>49</v>
      </c>
      <c r="J33" s="41" t="s">
        <v>49</v>
      </c>
      <c r="K33" s="41" t="s">
        <v>49</v>
      </c>
      <c r="L33" s="41" t="s">
        <v>49</v>
      </c>
      <c r="M33" s="41" t="s">
        <v>49</v>
      </c>
      <c r="N33" s="41" t="s">
        <v>49</v>
      </c>
      <c r="O33" s="41" t="s">
        <v>49</v>
      </c>
      <c r="P33" s="41" t="s">
        <v>49</v>
      </c>
      <c r="Q33" s="49">
        <v>130</v>
      </c>
      <c r="R33" s="48">
        <v>140660</v>
      </c>
      <c r="S33" s="41" t="s">
        <v>49</v>
      </c>
      <c r="T33" s="41" t="s">
        <v>49</v>
      </c>
      <c r="U33" s="48">
        <v>100000</v>
      </c>
      <c r="V33" s="41" t="s">
        <v>49</v>
      </c>
    </row>
    <row r="34" spans="1:22" ht="26.25">
      <c r="A34" s="51">
        <v>7</v>
      </c>
      <c r="B34" s="58" t="s">
        <v>90</v>
      </c>
      <c r="C34" s="52">
        <v>328163.4</v>
      </c>
      <c r="D34" s="41" t="s">
        <v>49</v>
      </c>
      <c r="E34" s="52">
        <v>187503.4</v>
      </c>
      <c r="F34" s="41" t="s">
        <v>49</v>
      </c>
      <c r="G34" s="41" t="s">
        <v>49</v>
      </c>
      <c r="H34" s="41" t="s">
        <v>49</v>
      </c>
      <c r="I34" s="41" t="s">
        <v>49</v>
      </c>
      <c r="J34" s="41" t="s">
        <v>49</v>
      </c>
      <c r="K34" s="41" t="s">
        <v>49</v>
      </c>
      <c r="L34" s="41" t="s">
        <v>49</v>
      </c>
      <c r="M34" s="41" t="s">
        <v>49</v>
      </c>
      <c r="N34" s="41" t="s">
        <v>49</v>
      </c>
      <c r="O34" s="41" t="s">
        <v>49</v>
      </c>
      <c r="P34" s="41" t="s">
        <v>49</v>
      </c>
      <c r="Q34" s="53">
        <v>130</v>
      </c>
      <c r="R34" s="52">
        <v>140660</v>
      </c>
      <c r="S34" s="41" t="s">
        <v>49</v>
      </c>
      <c r="T34" s="41" t="s">
        <v>49</v>
      </c>
      <c r="U34" s="41" t="s">
        <v>49</v>
      </c>
      <c r="V34" s="41" t="s">
        <v>49</v>
      </c>
    </row>
    <row r="35" spans="1:22" ht="39">
      <c r="A35" s="51">
        <v>8</v>
      </c>
      <c r="B35" s="58" t="s">
        <v>91</v>
      </c>
      <c r="C35" s="52">
        <v>691040.6</v>
      </c>
      <c r="D35" s="52">
        <v>83460.2</v>
      </c>
      <c r="E35" s="52">
        <v>83460.2</v>
      </c>
      <c r="F35" s="52">
        <v>83460.2</v>
      </c>
      <c r="G35" s="41" t="s">
        <v>49</v>
      </c>
      <c r="H35" s="41" t="s">
        <v>49</v>
      </c>
      <c r="I35" s="41" t="s">
        <v>49</v>
      </c>
      <c r="J35" s="41" t="s">
        <v>49</v>
      </c>
      <c r="K35" s="41" t="s">
        <v>49</v>
      </c>
      <c r="L35" s="41" t="s">
        <v>49</v>
      </c>
      <c r="M35" s="41" t="s">
        <v>49</v>
      </c>
      <c r="N35" s="41" t="s">
        <v>49</v>
      </c>
      <c r="O35" s="41" t="s">
        <v>49</v>
      </c>
      <c r="P35" s="41" t="s">
        <v>49</v>
      </c>
      <c r="Q35" s="53">
        <v>130</v>
      </c>
      <c r="R35" s="52">
        <v>140660</v>
      </c>
      <c r="S35" s="41" t="s">
        <v>49</v>
      </c>
      <c r="T35" s="41" t="s">
        <v>49</v>
      </c>
      <c r="U35" s="52">
        <v>150000</v>
      </c>
      <c r="V35" s="52">
        <v>150000</v>
      </c>
    </row>
  </sheetData>
  <sheetProtection/>
  <mergeCells count="23">
    <mergeCell ref="M6:N7"/>
    <mergeCell ref="O6:P7"/>
    <mergeCell ref="A19:B19"/>
    <mergeCell ref="D6:H6"/>
    <mergeCell ref="T6:V6"/>
    <mergeCell ref="I6:J7"/>
    <mergeCell ref="A26:V26"/>
    <mergeCell ref="A27:B27"/>
    <mergeCell ref="Q6:R7"/>
    <mergeCell ref="S6:S7"/>
    <mergeCell ref="A11:V11"/>
    <mergeCell ref="A5:A8"/>
    <mergeCell ref="K6:L7"/>
    <mergeCell ref="R2:V2"/>
    <mergeCell ref="A12:B12"/>
    <mergeCell ref="A18:V18"/>
    <mergeCell ref="R1:T1"/>
    <mergeCell ref="A10:B10"/>
    <mergeCell ref="A4:U4"/>
    <mergeCell ref="B5:B8"/>
    <mergeCell ref="C5:C7"/>
    <mergeCell ref="S5:V5"/>
    <mergeCell ref="D5:R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</sheetPr>
  <dimension ref="A1:N14"/>
  <sheetViews>
    <sheetView view="pageBreakPreview" zoomScale="115" zoomScaleNormal="115" zoomScaleSheetLayoutView="115" zoomScalePageLayoutView="0" workbookViewId="0" topLeftCell="A1">
      <selection activeCell="M9" sqref="M9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00390625" style="0" customWidth="1"/>
    <col min="14" max="14" width="10.7109375" style="0" customWidth="1"/>
  </cols>
  <sheetData>
    <row r="1" spans="1:14" ht="115.5" customHeight="1">
      <c r="A1" s="9"/>
      <c r="F1" s="23"/>
      <c r="G1" s="23"/>
      <c r="H1" s="23"/>
      <c r="I1" s="23"/>
      <c r="J1" s="23"/>
      <c r="K1" s="147" t="s">
        <v>98</v>
      </c>
      <c r="L1" s="147"/>
      <c r="M1" s="147"/>
      <c r="N1" s="147"/>
    </row>
    <row r="2" spans="1:14" ht="1.5" customHeight="1">
      <c r="A2" s="9"/>
      <c r="F2" s="23"/>
      <c r="G2" s="23"/>
      <c r="H2" s="23"/>
      <c r="I2" s="23"/>
      <c r="J2" s="23"/>
      <c r="L2" s="13"/>
      <c r="M2" s="13"/>
      <c r="N2" s="13"/>
    </row>
    <row r="3" spans="1:14" ht="21.75" customHeight="1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1.75" customHeight="1">
      <c r="A4" s="17"/>
      <c r="B4" s="17"/>
      <c r="C4" s="107" t="s">
        <v>95</v>
      </c>
      <c r="D4" s="107"/>
      <c r="E4" s="107"/>
      <c r="F4" s="107"/>
      <c r="G4" s="107"/>
      <c r="H4" s="107"/>
      <c r="I4" s="107"/>
      <c r="J4" s="107"/>
      <c r="K4" s="107"/>
      <c r="L4" s="107"/>
      <c r="M4" s="17"/>
      <c r="N4" s="17"/>
    </row>
    <row r="5" spans="1:14" ht="21.75" customHeight="1">
      <c r="A5" s="17"/>
      <c r="B5" s="17"/>
      <c r="C5" s="149" t="s">
        <v>44</v>
      </c>
      <c r="D5" s="149"/>
      <c r="E5" s="149"/>
      <c r="F5" s="149"/>
      <c r="G5" s="149"/>
      <c r="H5" s="149"/>
      <c r="I5" s="149"/>
      <c r="J5" s="149"/>
      <c r="K5" s="149"/>
      <c r="L5" s="149"/>
      <c r="M5" s="17"/>
      <c r="N5" s="17"/>
    </row>
    <row r="6" spans="1:14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2.25" customHeight="1">
      <c r="A7" s="150" t="s">
        <v>0</v>
      </c>
      <c r="B7" s="153" t="s">
        <v>1</v>
      </c>
      <c r="C7" s="132" t="s">
        <v>10</v>
      </c>
      <c r="D7" s="132" t="s">
        <v>12</v>
      </c>
      <c r="E7" s="153" t="s">
        <v>38</v>
      </c>
      <c r="F7" s="153"/>
      <c r="G7" s="153"/>
      <c r="H7" s="153"/>
      <c r="I7" s="153"/>
      <c r="J7" s="153" t="s">
        <v>13</v>
      </c>
      <c r="K7" s="153"/>
      <c r="L7" s="153"/>
      <c r="M7" s="153"/>
      <c r="N7" s="153"/>
    </row>
    <row r="8" spans="1:14" ht="14.25">
      <c r="A8" s="151"/>
      <c r="B8" s="153"/>
      <c r="C8" s="132"/>
      <c r="D8" s="132"/>
      <c r="E8" s="6" t="s">
        <v>39</v>
      </c>
      <c r="F8" s="6" t="s">
        <v>40</v>
      </c>
      <c r="G8" s="6" t="s">
        <v>41</v>
      </c>
      <c r="H8" s="6" t="s">
        <v>42</v>
      </c>
      <c r="I8" s="6" t="s">
        <v>19</v>
      </c>
      <c r="J8" s="6" t="s">
        <v>39</v>
      </c>
      <c r="K8" s="6" t="s">
        <v>40</v>
      </c>
      <c r="L8" s="6" t="s">
        <v>41</v>
      </c>
      <c r="M8" s="6" t="s">
        <v>42</v>
      </c>
      <c r="N8" s="6" t="s">
        <v>19</v>
      </c>
    </row>
    <row r="9" spans="1:14" ht="14.25">
      <c r="A9" s="152"/>
      <c r="B9" s="153"/>
      <c r="C9" s="10" t="s">
        <v>5</v>
      </c>
      <c r="D9" s="7" t="s">
        <v>26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</row>
    <row r="10" spans="1:14" ht="14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ht="14.25">
      <c r="A11" s="148" t="s">
        <v>45</v>
      </c>
      <c r="B11" s="148"/>
      <c r="C11" s="11">
        <f>C12+C13+C14</f>
        <v>48594.8</v>
      </c>
      <c r="D11" s="16">
        <f>D12+D13+D14</f>
        <v>2376</v>
      </c>
      <c r="E11" s="8"/>
      <c r="F11" s="8"/>
      <c r="G11" s="8"/>
      <c r="H11" s="8">
        <f>H12+H13+H14</f>
        <v>20</v>
      </c>
      <c r="I11" s="8">
        <f>I12+I13+I14</f>
        <v>20</v>
      </c>
      <c r="J11" s="8"/>
      <c r="K11" s="8"/>
      <c r="L11" s="8"/>
      <c r="M11" s="57">
        <f>M12+M13+M14</f>
        <v>19941609.1</v>
      </c>
      <c r="N11" s="57">
        <f>N12+N13+N14</f>
        <v>19941609.1</v>
      </c>
    </row>
    <row r="12" spans="1:14" ht="18" customHeight="1">
      <c r="A12" s="16"/>
      <c r="B12" s="30" t="s">
        <v>93</v>
      </c>
      <c r="C12" s="11">
        <v>18136.7</v>
      </c>
      <c r="D12" s="16">
        <v>894</v>
      </c>
      <c r="E12" s="16" t="s">
        <v>49</v>
      </c>
      <c r="F12" s="16" t="s">
        <v>49</v>
      </c>
      <c r="G12" s="16" t="s">
        <v>49</v>
      </c>
      <c r="H12" s="8">
        <v>7</v>
      </c>
      <c r="I12" s="8">
        <v>7</v>
      </c>
      <c r="J12" s="16" t="s">
        <v>49</v>
      </c>
      <c r="K12" s="16" t="s">
        <v>49</v>
      </c>
      <c r="L12" s="16" t="s">
        <v>49</v>
      </c>
      <c r="M12" s="57">
        <v>3209434.54</v>
      </c>
      <c r="N12" s="57">
        <v>3209434.54</v>
      </c>
    </row>
    <row r="13" spans="1:14" ht="18" customHeight="1">
      <c r="A13" s="16"/>
      <c r="B13" s="30" t="s">
        <v>53</v>
      </c>
      <c r="C13" s="11">
        <v>25698.2</v>
      </c>
      <c r="D13" s="16">
        <v>1188</v>
      </c>
      <c r="E13" s="16" t="s">
        <v>49</v>
      </c>
      <c r="F13" s="16" t="s">
        <v>49</v>
      </c>
      <c r="G13" s="16" t="s">
        <v>49</v>
      </c>
      <c r="H13" s="16">
        <v>9</v>
      </c>
      <c r="I13" s="16">
        <v>9</v>
      </c>
      <c r="J13" s="16" t="s">
        <v>49</v>
      </c>
      <c r="K13" s="16" t="s">
        <v>49</v>
      </c>
      <c r="L13" s="16" t="s">
        <v>49</v>
      </c>
      <c r="M13" s="57">
        <v>8066142.56</v>
      </c>
      <c r="N13" s="57">
        <v>8066142.56</v>
      </c>
    </row>
    <row r="14" spans="1:14" ht="18" customHeight="1">
      <c r="A14" s="2"/>
      <c r="B14" s="30" t="s">
        <v>54</v>
      </c>
      <c r="C14" s="4">
        <v>4759.9</v>
      </c>
      <c r="D14" s="24">
        <v>294</v>
      </c>
      <c r="E14" s="24" t="s">
        <v>49</v>
      </c>
      <c r="F14" s="24" t="s">
        <v>49</v>
      </c>
      <c r="G14" s="24" t="s">
        <v>49</v>
      </c>
      <c r="H14" s="24">
        <v>4</v>
      </c>
      <c r="I14" s="24">
        <v>4</v>
      </c>
      <c r="J14" s="24" t="s">
        <v>49</v>
      </c>
      <c r="K14" s="24" t="s">
        <v>49</v>
      </c>
      <c r="L14" s="24" t="s">
        <v>49</v>
      </c>
      <c r="M14" s="49">
        <v>8666032</v>
      </c>
      <c r="N14" s="49">
        <v>8666032</v>
      </c>
    </row>
  </sheetData>
  <sheetProtection/>
  <mergeCells count="11">
    <mergeCell ref="J7:N7"/>
    <mergeCell ref="K1:N1"/>
    <mergeCell ref="A11:B11"/>
    <mergeCell ref="C4:L4"/>
    <mergeCell ref="C5:L5"/>
    <mergeCell ref="A3:N3"/>
    <mergeCell ref="A7:A9"/>
    <mergeCell ref="B7:B9"/>
    <mergeCell ref="C7:C8"/>
    <mergeCell ref="D7:D8"/>
    <mergeCell ref="E7:I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Админ</cp:lastModifiedBy>
  <cp:lastPrinted>2016-07-26T06:42:07Z</cp:lastPrinted>
  <dcterms:created xsi:type="dcterms:W3CDTF">2012-12-13T11:50:40Z</dcterms:created>
  <dcterms:modified xsi:type="dcterms:W3CDTF">2016-09-07T11:21:23Z</dcterms:modified>
  <cp:category/>
  <cp:version/>
  <cp:contentType/>
  <cp:contentStatus/>
</cp:coreProperties>
</file>