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<sst xmlns="http://schemas.openxmlformats.org/spreadsheetml/2006/main" count="1030" uniqueCount="258">
  <si>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</si>
  <si>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</si>
  <si>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</si>
  <si>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</si>
  <si>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</si>
  <si>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</si>
  <si>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</si>
  <si>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</si>
  <si>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</si>
  <si>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</si>
  <si>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</si>
  <si>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</si>
  <si>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</si>
  <si>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</si>
  <si>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</si>
  <si>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</si>
  <si>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</si>
  <si>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</si>
  <si>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</si>
  <si>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</si>
  <si>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</si>
  <si>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</si>
  <si>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</si>
  <si>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</si>
  <si>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</si>
  <si>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</si>
  <si>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</si>
  <si>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</si>
  <si>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</si>
  <si>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</si>
  <si>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</si>
  <si>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</si>
  <si>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</si>
  <si>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</si>
  <si>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</si>
  <si>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</si>
  <si>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</si>
  <si>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</si>
  <si>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</si>
  <si>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</si>
  <si>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</si>
  <si>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</si>
  <si>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</si>
  <si>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</si>
  <si>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</si>
  <si>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</si>
  <si>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</si>
  <si>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</si>
  <si>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</si>
  <si>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</si>
  <si>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</si>
  <si>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</si>
  <si>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</si>
  <si>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</si>
  <si>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</si>
  <si>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</si>
  <si>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</si>
  <si>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</si>
  <si>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</si>
  <si>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</si>
  <si>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</si>
  <si>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</si>
  <si>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</si>
  <si>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</si>
  <si>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</si>
  <si>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</si>
  <si>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</si>
  <si>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</si>
  <si>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</si>
  <si>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</si>
  <si>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</si>
  <si>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</si>
  <si>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</si>
  <si>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</si>
  <si>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</si>
  <si>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</si>
  <si>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</si>
  <si>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</si>
  <si>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</si>
  <si>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</si>
  <si>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</si>
  <si>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</si>
  <si>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</si>
  <si>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</si>
  <si>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</si>
  <si>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</si>
  <si>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</si>
  <si>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</si>
  <si>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</si>
  <si>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</si>
  <si>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</si>
  <si>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</si>
  <si>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</si>
  <si>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</si>
  <si>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</si>
  <si>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</si>
  <si>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</si>
  <si>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</si>
  <si>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</si>
  <si>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</si>
  <si>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</si>
  <si>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</si>
  <si>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</si>
  <si>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</si>
  <si>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</si>
  <si>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</si>
  <si>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</si>
  <si>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</si>
  <si>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</si>
  <si>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</si>
  <si>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</si>
  <si>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</si>
  <si>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</si>
  <si>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</si>
  <si>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</si>
  <si>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</si>
  <si>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</si>
  <si>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</si>
  <si>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</si>
  <si>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</si>
  <si>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</si>
  <si>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</si>
  <si>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</si>
  <si>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</si>
  <si>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</si>
  <si>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</si>
  <si>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</si>
  <si>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</si>
  <si>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</si>
  <si>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</si>
  <si>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</si>
  <si>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</si>
  <si>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</si>
  <si>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</si>
  <si>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</si>
  <si>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</si>
  <si>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</si>
  <si>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</si>
  <si>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</si>
  <si>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</si>
  <si>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</si>
  <si>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</si>
  <si>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</si>
  <si>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</si>
  <si>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</si>
  <si>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</si>
  <si>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</si>
  <si>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</si>
  <si>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</si>
  <si>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</si>
  <si>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</si>
  <si>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</si>
  <si>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</si>
  <si>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</si>
  <si>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</si>
  <si>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</si>
  <si>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</si>
  <si>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</si>
  <si>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</si>
  <si>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</si>
  <si>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</si>
  <si>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</si>
  <si>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</si>
  <si>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</si>
  <si>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</si>
  <si>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</si>
  <si>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</si>
  <si>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</si>
  <si>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</si>
  <si>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</si>
  <si>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</si>
  <si>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</si>
  <si>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</si>
  <si>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</si>
  <si>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</si>
  <si>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</si>
  <si>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</si>
  <si>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</si>
  <si>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</si>
  <si>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</si>
  <si>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</si>
  <si>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</si>
  <si>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</si>
  <si>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</si>
  <si>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</si>
  <si>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</si>
  <si>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Проведение строительного контроля за выполнние работ по объекту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</si>
  <si>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</si>
  <si>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</si>
  <si>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</si>
  <si>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>50 0 22 00136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</si>
  <si>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</si>
  <si>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</si>
  <si>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</si>
  <si>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</si>
  <si>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</si>
  <si>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54 0 02 00011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</si>
  <si>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</si>
  <si>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</si>
  <si>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</si>
  <si>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</si>
  <si>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</si>
  <si>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</si>
  <si>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</si>
  <si>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</si>
  <si>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</si>
  <si>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</si>
  <si>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56 0 00 00000</t>
  </si>
  <si>
    <t>56 0 01 00000</t>
  </si>
  <si>
    <t>56 0 01 00134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</si>
  <si>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</si>
  <si>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</si>
  <si>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</si>
  <si>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</si>
  <si>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</si>
  <si>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</si>
  <si>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</si>
  <si>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</si>
  <si>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Приложение №6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</si>
  <si>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</si>
  <si>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</si>
  <si>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</si>
  <si>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</si>
  <si>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</si>
  <si>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</si>
  <si>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</si>
  <si>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</si>
  <si>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</si>
  <si>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</si>
  <si>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</si>
  <si>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</si>
  <si>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</si>
  <si>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</si>
  <si>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</si>
  <si>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</si>
  <si>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</si>
  <si>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</si>
  <si>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</si>
  <si>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</si>
  <si>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</si>
  <si>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</si>
  <si>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к постановлению</t>
  </si>
  <si>
    <t>назначено</t>
  </si>
  <si>
    <t>исполнено</t>
  </si>
  <si>
    <t>%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</si>
  <si>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2021 год   и на  плановый период 2022 и 2023 годов   исполнение за 9 месяцев 2021года
</t>
  </si>
  <si>
    <t>Услуги по проведению государственной экспертизы по объекту :Капитальный ремонт теплотрассы п. Тюльган ,Оренбургской области</t>
  </si>
  <si>
    <t>Экспертиза сметной документации по объекту :Проектно-сметные работы на "Строительствоводопроводных сетей от ул.М.Горького до ул.Новой п. Тюльган Тюльганского района Оренбургской области</t>
  </si>
  <si>
    <t xml:space="preserve">Капитальные вложения в объекты капитального строительства (муниципальной)собственности </t>
  </si>
  <si>
    <t>Бюджетные инвенстии</t>
  </si>
  <si>
    <t>Бюджетные инвенстии в объекты капитального строительства государственой (муниципальной )собственности</t>
  </si>
  <si>
    <t>50 0 18 00148</t>
  </si>
  <si>
    <t>50 0 18 00147</t>
  </si>
  <si>
    <t>400</t>
  </si>
  <si>
    <t>410</t>
  </si>
  <si>
    <t>414</t>
  </si>
  <si>
    <t>50 0 П5 00149</t>
  </si>
  <si>
    <t>от 07.10.2021 года № 65-п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</si>
</sst>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8" fillId="33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SheetLayoutView="100" zoomScalePageLayoutView="0" workbookViewId="0" topLeftCell="A1">
      <selection activeCell="B9" sqref="B9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9.25390625" style="1" customWidth="1"/>
    <col min="8" max="8" width="10.25390625" style="1" customWidth="1"/>
    <col min="9" max="16384" width="9.25390625" style="1" customWidth="1"/>
  </cols>
  <sheetData>
    <row r="1" spans="2:5" ht="15">
      <c r="B1" s="5" t="s">
        <v>218</v>
      </c>
      <c r="C1" s="5"/>
      <c r="D1" s="5"/>
      <c r="E1" s="6"/>
    </row>
    <row r="2" spans="2:4" ht="15">
      <c r="B2" s="4" t="s">
        <v>241</v>
      </c>
      <c r="C2" s="4"/>
      <c r="D2" s="4"/>
    </row>
    <row r="3" spans="2:4" ht="15">
      <c r="B3" s="4"/>
      <c r="C3" s="4"/>
      <c r="D3" s="4"/>
    </row>
    <row r="4" spans="2:4" ht="15">
      <c r="B4" s="2" t="s">
        <v>257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6" ht="93.75" customHeight="1">
      <c r="A8" s="138" t="s">
        <v>245</v>
      </c>
      <c r="B8" s="138"/>
      <c r="C8" s="138"/>
      <c r="D8" s="138"/>
      <c r="E8" s="138"/>
      <c r="F8" s="138"/>
    </row>
    <row r="9" spans="1:8" ht="75" customHeight="1">
      <c r="A9" s="134" t="s">
        <v>96</v>
      </c>
      <c r="B9" s="135" t="s">
        <v>97</v>
      </c>
      <c r="C9" s="135" t="s">
        <v>98</v>
      </c>
      <c r="D9" s="135" t="s">
        <v>99</v>
      </c>
      <c r="E9" s="135" t="s">
        <v>100</v>
      </c>
      <c r="F9" s="135" t="s">
        <v>242</v>
      </c>
      <c r="G9" s="136" t="s">
        <v>243</v>
      </c>
      <c r="H9" s="136" t="s">
        <v>244</v>
      </c>
    </row>
    <row r="10" spans="1:8" ht="28.5" customHeight="1">
      <c r="A10" s="38" t="s">
        <v>50</v>
      </c>
      <c r="B10" s="39"/>
      <c r="C10" s="39"/>
      <c r="D10" s="39"/>
      <c r="E10" s="39"/>
      <c r="F10" s="27">
        <f>F11+F71+F141+F182+F199</f>
        <v>45854.17</v>
      </c>
      <c r="G10" s="64">
        <f>G11+G182+G199</f>
        <v>35942.926</v>
      </c>
      <c r="H10" s="64">
        <f>G10*100/F10</f>
        <v>78.38529407467195</v>
      </c>
    </row>
    <row r="11" spans="1:8" ht="54.75" customHeight="1">
      <c r="A11" s="68" t="s">
        <v>107</v>
      </c>
      <c r="B11" s="9" t="s">
        <v>108</v>
      </c>
      <c r="C11" s="39"/>
      <c r="D11" s="39"/>
      <c r="E11" s="39"/>
      <c r="F11" s="27">
        <f>F12+F59+F85+F147+F214+F220+F236+F72</f>
        <v>45124.17</v>
      </c>
      <c r="G11" s="64">
        <f>G12+G59+G85+G147+G214+G220+G236+G72</f>
        <v>35242.926</v>
      </c>
      <c r="H11" s="64">
        <f>G11*100/F11</f>
        <v>78.10210359547888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8988.35</v>
      </c>
      <c r="G12" s="65">
        <f>G13+G20+G44+G49+G54</f>
        <v>6672.030000000001</v>
      </c>
      <c r="H12" s="65">
        <f>G12*100/F12</f>
        <v>74.22975295799564</v>
      </c>
    </row>
    <row r="13" spans="1:8" ht="31.5" customHeight="1">
      <c r="A13" s="40" t="s">
        <v>8</v>
      </c>
      <c r="B13" s="89" t="s">
        <v>109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1030.14</v>
      </c>
      <c r="H13" s="48">
        <f>H14</f>
        <v>73.31957295373667</v>
      </c>
    </row>
    <row r="14" spans="1:8" ht="27">
      <c r="A14" s="16" t="s">
        <v>70</v>
      </c>
      <c r="B14" s="70" t="s">
        <v>109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>G15</f>
        <v>1030.14</v>
      </c>
      <c r="H14" s="49">
        <f t="shared" si="0"/>
        <v>73.31957295373667</v>
      </c>
    </row>
    <row r="15" spans="1:8" ht="15">
      <c r="A15" s="47" t="s">
        <v>9</v>
      </c>
      <c r="B15" s="70" t="s">
        <v>110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1030.14</v>
      </c>
      <c r="H15" s="49">
        <f t="shared" si="0"/>
        <v>73.31957295373667</v>
      </c>
    </row>
    <row r="16" spans="1:8" ht="66">
      <c r="A16" s="43" t="s">
        <v>43</v>
      </c>
      <c r="B16" s="95" t="s">
        <v>110</v>
      </c>
      <c r="C16" s="57" t="s">
        <v>0</v>
      </c>
      <c r="D16" s="57" t="s">
        <v>1</v>
      </c>
      <c r="E16" s="92" t="s">
        <v>33</v>
      </c>
      <c r="F16" s="79">
        <f t="shared" si="0"/>
        <v>1405</v>
      </c>
      <c r="G16" s="79">
        <f t="shared" si="0"/>
        <v>1030.14</v>
      </c>
      <c r="H16" s="79">
        <f t="shared" si="0"/>
        <v>73.31957295373667</v>
      </c>
    </row>
    <row r="17" spans="1:8" ht="30" customHeight="1">
      <c r="A17" s="16" t="s">
        <v>44</v>
      </c>
      <c r="B17" s="70" t="s">
        <v>73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1030.14</v>
      </c>
      <c r="H17" s="30">
        <f>G17*100/F17</f>
        <v>73.31957295373667</v>
      </c>
    </row>
    <row r="18" spans="1:8" ht="15">
      <c r="A18" s="44" t="s">
        <v>101</v>
      </c>
      <c r="B18" s="70" t="s">
        <v>110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791.2</v>
      </c>
      <c r="H18" s="30">
        <f>G18*100/F18</f>
        <v>73.3271547729379</v>
      </c>
    </row>
    <row r="19" spans="1:8" ht="15">
      <c r="A19" s="44" t="s">
        <v>102</v>
      </c>
      <c r="B19" s="70" t="s">
        <v>110</v>
      </c>
      <c r="C19" s="57" t="s">
        <v>0</v>
      </c>
      <c r="D19" s="57" t="s">
        <v>1</v>
      </c>
      <c r="E19" s="13" t="s">
        <v>95</v>
      </c>
      <c r="F19" s="30">
        <v>326</v>
      </c>
      <c r="G19" s="30">
        <v>238.94</v>
      </c>
      <c r="H19" s="30">
        <f>G19*100/F19</f>
        <v>73.29447852760737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6285.55</v>
      </c>
      <c r="G20" s="64">
        <f>G21</f>
        <v>4724.11</v>
      </c>
      <c r="H20" s="64">
        <f>G20*100/F20</f>
        <v>75.15825981815432</v>
      </c>
    </row>
    <row r="21" spans="1:8" ht="26.25">
      <c r="A21" s="47" t="s">
        <v>71</v>
      </c>
      <c r="B21" s="71" t="s">
        <v>111</v>
      </c>
      <c r="C21" s="87" t="s">
        <v>0</v>
      </c>
      <c r="D21" s="87" t="s">
        <v>2</v>
      </c>
      <c r="E21" s="88"/>
      <c r="F21" s="30">
        <f>F22</f>
        <v>5953.75</v>
      </c>
      <c r="G21" s="90">
        <f>G22+G36+G40</f>
        <v>4724.11</v>
      </c>
      <c r="H21" s="90">
        <f>H22</f>
        <v>73.77384001679613</v>
      </c>
    </row>
    <row r="22" spans="1:8" ht="15">
      <c r="A22" s="81" t="s">
        <v>4</v>
      </c>
      <c r="B22" s="71" t="s">
        <v>112</v>
      </c>
      <c r="C22" s="56" t="s">
        <v>0</v>
      </c>
      <c r="D22" s="56" t="s">
        <v>2</v>
      </c>
      <c r="E22" s="42"/>
      <c r="F22" s="49">
        <f>F23+F27+F32</f>
        <v>5953.75</v>
      </c>
      <c r="G22" s="61">
        <f>G23+G27+G32</f>
        <v>4392.3099999999995</v>
      </c>
      <c r="H22" s="61">
        <f>G22*100/F22</f>
        <v>73.77384001679613</v>
      </c>
    </row>
    <row r="23" spans="1:8" ht="66">
      <c r="A23" s="43" t="s">
        <v>43</v>
      </c>
      <c r="B23" s="71" t="s">
        <v>162</v>
      </c>
      <c r="C23" s="57" t="s">
        <v>0</v>
      </c>
      <c r="D23" s="57" t="s">
        <v>2</v>
      </c>
      <c r="E23" s="13" t="s">
        <v>33</v>
      </c>
      <c r="F23" s="30">
        <f>F24</f>
        <v>4698</v>
      </c>
      <c r="G23" s="30">
        <f>G24</f>
        <v>3577.9</v>
      </c>
      <c r="H23" s="30">
        <f>H24</f>
        <v>76.15793954874415</v>
      </c>
    </row>
    <row r="24" spans="1:8" ht="27">
      <c r="A24" s="16" t="s">
        <v>44</v>
      </c>
      <c r="B24" s="71" t="s">
        <v>163</v>
      </c>
      <c r="C24" s="57" t="s">
        <v>0</v>
      </c>
      <c r="D24" s="57" t="s">
        <v>2</v>
      </c>
      <c r="E24" s="13" t="s">
        <v>34</v>
      </c>
      <c r="F24" s="30">
        <f>F25+F26</f>
        <v>4698</v>
      </c>
      <c r="G24" s="30">
        <f>G25+G26</f>
        <v>3577.9</v>
      </c>
      <c r="H24" s="30">
        <f>G24*100/F24</f>
        <v>76.15793954874415</v>
      </c>
    </row>
    <row r="25" spans="1:8" ht="15">
      <c r="A25" s="44" t="s">
        <v>101</v>
      </c>
      <c r="B25" s="71" t="s">
        <v>163</v>
      </c>
      <c r="C25" s="57" t="s">
        <v>0</v>
      </c>
      <c r="D25" s="57" t="s">
        <v>2</v>
      </c>
      <c r="E25" s="13" t="s">
        <v>24</v>
      </c>
      <c r="F25" s="30">
        <v>3608</v>
      </c>
      <c r="G25" s="30">
        <v>2751.44</v>
      </c>
      <c r="H25" s="30">
        <f>G25*100/F25</f>
        <v>76.25942350332595</v>
      </c>
    </row>
    <row r="26" spans="1:8" ht="15">
      <c r="A26" s="44" t="s">
        <v>102</v>
      </c>
      <c r="B26" s="71" t="s">
        <v>162</v>
      </c>
      <c r="C26" s="57" t="s">
        <v>0</v>
      </c>
      <c r="D26" s="57" t="s">
        <v>2</v>
      </c>
      <c r="E26" s="13" t="s">
        <v>95</v>
      </c>
      <c r="F26" s="30">
        <v>1090</v>
      </c>
      <c r="G26" s="30">
        <v>826.46</v>
      </c>
      <c r="H26" s="30">
        <f>G26*100/F26</f>
        <v>75.82201834862386</v>
      </c>
    </row>
    <row r="27" spans="1:8" ht="32.25" customHeight="1">
      <c r="A27" s="16" t="s">
        <v>45</v>
      </c>
      <c r="B27" s="71" t="s">
        <v>163</v>
      </c>
      <c r="C27" s="57" t="s">
        <v>0</v>
      </c>
      <c r="D27" s="57" t="s">
        <v>2</v>
      </c>
      <c r="E27" s="13" t="s">
        <v>35</v>
      </c>
      <c r="F27" s="30">
        <f>F28</f>
        <v>1182.1</v>
      </c>
      <c r="G27" s="66">
        <f>G28</f>
        <v>740.76</v>
      </c>
      <c r="H27" s="66">
        <f>H28</f>
        <v>62.66474917519669</v>
      </c>
    </row>
    <row r="28" spans="1:8" ht="27">
      <c r="A28" s="16" t="s">
        <v>46</v>
      </c>
      <c r="B28" s="71" t="s">
        <v>162</v>
      </c>
      <c r="C28" s="57" t="s">
        <v>0</v>
      </c>
      <c r="D28" s="57" t="s">
        <v>2</v>
      </c>
      <c r="E28" s="13" t="s">
        <v>36</v>
      </c>
      <c r="F28" s="30">
        <f>F29+F30+F31</f>
        <v>1182.1</v>
      </c>
      <c r="G28" s="66">
        <f>G29+G30+G31</f>
        <v>740.76</v>
      </c>
      <c r="H28" s="66">
        <f>G28*100/F28</f>
        <v>62.66474917519669</v>
      </c>
    </row>
    <row r="29" spans="1:8" ht="27">
      <c r="A29" s="16" t="s">
        <v>45</v>
      </c>
      <c r="B29" s="71" t="s">
        <v>162</v>
      </c>
      <c r="C29" s="57" t="s">
        <v>0</v>
      </c>
      <c r="D29" s="57" t="s">
        <v>2</v>
      </c>
      <c r="E29" s="13" t="s">
        <v>56</v>
      </c>
      <c r="F29" s="30">
        <v>618</v>
      </c>
      <c r="G29" s="30">
        <v>376.71</v>
      </c>
      <c r="H29" s="30">
        <f>G29*100/F29</f>
        <v>60.95631067961165</v>
      </c>
    </row>
    <row r="30" spans="1:8" ht="27">
      <c r="A30" s="16" t="s">
        <v>47</v>
      </c>
      <c r="B30" s="71" t="s">
        <v>162</v>
      </c>
      <c r="C30" s="57" t="s">
        <v>0</v>
      </c>
      <c r="D30" s="57" t="s">
        <v>2</v>
      </c>
      <c r="E30" s="13" t="s">
        <v>26</v>
      </c>
      <c r="F30" s="30">
        <v>214.1</v>
      </c>
      <c r="G30" s="66">
        <v>132.14</v>
      </c>
      <c r="H30" s="66">
        <f>G30*100/F30</f>
        <v>61.71882297991592</v>
      </c>
    </row>
    <row r="31" spans="1:8" ht="15">
      <c r="A31" s="16" t="s">
        <v>164</v>
      </c>
      <c r="B31" s="71" t="s">
        <v>163</v>
      </c>
      <c r="C31" s="57" t="s">
        <v>0</v>
      </c>
      <c r="D31" s="57" t="s">
        <v>2</v>
      </c>
      <c r="E31" s="13" t="s">
        <v>165</v>
      </c>
      <c r="F31" s="30">
        <v>350</v>
      </c>
      <c r="G31" s="66">
        <v>231.91</v>
      </c>
      <c r="H31" s="66">
        <f>G31*100/F31</f>
        <v>66.26</v>
      </c>
    </row>
    <row r="32" spans="1:8" ht="15">
      <c r="A32" s="16" t="s">
        <v>39</v>
      </c>
      <c r="B32" s="71" t="s">
        <v>112</v>
      </c>
      <c r="C32" s="57" t="s">
        <v>0</v>
      </c>
      <c r="D32" s="57" t="s">
        <v>2</v>
      </c>
      <c r="E32" s="13" t="s">
        <v>37</v>
      </c>
      <c r="F32" s="30">
        <f>F33</f>
        <v>73.65</v>
      </c>
      <c r="G32" s="30">
        <f>G33</f>
        <v>73.65</v>
      </c>
      <c r="H32" s="30">
        <f>H33</f>
        <v>100</v>
      </c>
    </row>
    <row r="33" spans="1:8" ht="15">
      <c r="A33" s="16" t="s">
        <v>48</v>
      </c>
      <c r="B33" s="71" t="s">
        <v>162</v>
      </c>
      <c r="C33" s="57" t="s">
        <v>0</v>
      </c>
      <c r="D33" s="57" t="s">
        <v>2</v>
      </c>
      <c r="E33" s="13" t="s">
        <v>38</v>
      </c>
      <c r="F33" s="30">
        <f>F34+F35</f>
        <v>73.65</v>
      </c>
      <c r="G33" s="30">
        <f>G34+G35</f>
        <v>73.65</v>
      </c>
      <c r="H33" s="30">
        <f>G33*100/F33</f>
        <v>100</v>
      </c>
    </row>
    <row r="34" spans="1:8" ht="15">
      <c r="A34" s="16" t="s">
        <v>27</v>
      </c>
      <c r="B34" s="71" t="s">
        <v>163</v>
      </c>
      <c r="C34" s="57" t="s">
        <v>0</v>
      </c>
      <c r="D34" s="57" t="s">
        <v>2</v>
      </c>
      <c r="E34" s="13" t="s">
        <v>90</v>
      </c>
      <c r="F34" s="30">
        <v>60</v>
      </c>
      <c r="G34" s="30">
        <v>60</v>
      </c>
      <c r="H34" s="30">
        <f>G34*100/F34</f>
        <v>100</v>
      </c>
    </row>
    <row r="35" spans="1:8" ht="15">
      <c r="A35" s="16" t="s">
        <v>64</v>
      </c>
      <c r="B35" s="71" t="s">
        <v>163</v>
      </c>
      <c r="C35" s="57" t="s">
        <v>0</v>
      </c>
      <c r="D35" s="57" t="s">
        <v>2</v>
      </c>
      <c r="E35" s="13" t="s">
        <v>65</v>
      </c>
      <c r="F35" s="30">
        <v>13.65</v>
      </c>
      <c r="G35" s="30">
        <v>13.65</v>
      </c>
      <c r="H35" s="30">
        <f>G35*100/F35</f>
        <v>100</v>
      </c>
    </row>
    <row r="36" spans="1:8" ht="69.75" customHeight="1">
      <c r="A36" s="69" t="s">
        <v>72</v>
      </c>
      <c r="B36" s="36" t="s">
        <v>113</v>
      </c>
      <c r="C36" s="55" t="s">
        <v>0</v>
      </c>
      <c r="D36" s="55" t="s">
        <v>2</v>
      </c>
      <c r="E36" s="13"/>
      <c r="F36" s="27">
        <f>F37</f>
        <v>331.8</v>
      </c>
      <c r="G36" s="27">
        <f>G37</f>
        <v>331.8</v>
      </c>
      <c r="H36" s="27">
        <f>H37</f>
        <v>100</v>
      </c>
    </row>
    <row r="37" spans="1:8" ht="66">
      <c r="A37" s="12" t="s">
        <v>114</v>
      </c>
      <c r="B37" s="10" t="s">
        <v>166</v>
      </c>
      <c r="C37" s="45" t="s">
        <v>0</v>
      </c>
      <c r="D37" s="45" t="s">
        <v>2</v>
      </c>
      <c r="E37" s="46"/>
      <c r="F37" s="30">
        <f aca="true" t="shared" si="1" ref="F37:H38">F38</f>
        <v>331.8</v>
      </c>
      <c r="G37" s="30">
        <f t="shared" si="1"/>
        <v>331.8</v>
      </c>
      <c r="H37" s="30">
        <f t="shared" si="1"/>
        <v>100</v>
      </c>
    </row>
    <row r="38" spans="1:8" ht="15">
      <c r="A38" s="16" t="s">
        <v>40</v>
      </c>
      <c r="B38" s="10" t="s">
        <v>166</v>
      </c>
      <c r="C38" s="57" t="s">
        <v>0</v>
      </c>
      <c r="D38" s="57" t="s">
        <v>2</v>
      </c>
      <c r="E38" s="13" t="s">
        <v>41</v>
      </c>
      <c r="F38" s="30">
        <f t="shared" si="1"/>
        <v>331.8</v>
      </c>
      <c r="G38" s="30">
        <f t="shared" si="1"/>
        <v>331.8</v>
      </c>
      <c r="H38" s="30">
        <f t="shared" si="1"/>
        <v>100</v>
      </c>
    </row>
    <row r="39" spans="1:8" ht="15">
      <c r="A39" s="44" t="s">
        <v>13</v>
      </c>
      <c r="B39" s="10" t="s">
        <v>166</v>
      </c>
      <c r="C39" s="57" t="s">
        <v>0</v>
      </c>
      <c r="D39" s="57" t="s">
        <v>2</v>
      </c>
      <c r="E39" s="13" t="s">
        <v>25</v>
      </c>
      <c r="F39" s="30">
        <v>331.8</v>
      </c>
      <c r="G39" s="30">
        <v>331.8</v>
      </c>
      <c r="H39" s="30">
        <f>G39*100/F39</f>
        <v>100</v>
      </c>
    </row>
    <row r="40" spans="1:8" ht="78.75">
      <c r="A40" s="23" t="s">
        <v>115</v>
      </c>
      <c r="B40" s="36" t="s">
        <v>117</v>
      </c>
      <c r="C40" s="55" t="s">
        <v>0</v>
      </c>
      <c r="D40" s="55" t="s">
        <v>2</v>
      </c>
      <c r="E40" s="41"/>
      <c r="F40" s="27">
        <f>F41</f>
        <v>0</v>
      </c>
      <c r="G40" s="27">
        <f>G41</f>
        <v>0</v>
      </c>
      <c r="H40" s="27">
        <f>H41</f>
        <v>0</v>
      </c>
    </row>
    <row r="41" spans="1:8" ht="26.25">
      <c r="A41" s="35" t="s">
        <v>116</v>
      </c>
      <c r="B41" s="10" t="s">
        <v>167</v>
      </c>
      <c r="C41" s="57" t="s">
        <v>0</v>
      </c>
      <c r="D41" s="57" t="s">
        <v>2</v>
      </c>
      <c r="E41" s="13"/>
      <c r="F41" s="30">
        <f aca="true" t="shared" si="2" ref="F41:H42">F42</f>
        <v>0</v>
      </c>
      <c r="G41" s="30">
        <f t="shared" si="2"/>
        <v>0</v>
      </c>
      <c r="H41" s="30">
        <f t="shared" si="2"/>
        <v>0</v>
      </c>
    </row>
    <row r="42" spans="1:8" ht="15">
      <c r="A42" s="14" t="s">
        <v>40</v>
      </c>
      <c r="B42" s="10" t="s">
        <v>167</v>
      </c>
      <c r="C42" s="57" t="s">
        <v>0</v>
      </c>
      <c r="D42" s="57" t="s">
        <v>2</v>
      </c>
      <c r="E42" s="13" t="s">
        <v>41</v>
      </c>
      <c r="F42" s="30">
        <f t="shared" si="2"/>
        <v>0</v>
      </c>
      <c r="G42" s="30">
        <f t="shared" si="2"/>
        <v>0</v>
      </c>
      <c r="H42" s="30">
        <f t="shared" si="2"/>
        <v>0</v>
      </c>
    </row>
    <row r="43" spans="1:8" ht="15">
      <c r="A43" s="35" t="s">
        <v>13</v>
      </c>
      <c r="B43" s="10" t="s">
        <v>167</v>
      </c>
      <c r="C43" s="57" t="s">
        <v>0</v>
      </c>
      <c r="D43" s="57" t="s">
        <v>2</v>
      </c>
      <c r="E43" s="13" t="s">
        <v>25</v>
      </c>
      <c r="F43" s="30">
        <v>0</v>
      </c>
      <c r="G43" s="30">
        <v>0</v>
      </c>
      <c r="H43" s="30">
        <v>0</v>
      </c>
    </row>
    <row r="44" spans="1:8" ht="45" customHeight="1">
      <c r="A44" s="40" t="s">
        <v>66</v>
      </c>
      <c r="B44" s="36" t="s">
        <v>120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118</v>
      </c>
      <c r="B45" s="10" t="s">
        <v>120</v>
      </c>
      <c r="C45" s="87" t="s">
        <v>0</v>
      </c>
      <c r="D45" s="87" t="s">
        <v>67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119</v>
      </c>
      <c r="B46" s="10" t="s">
        <v>168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168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168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50</v>
      </c>
      <c r="G49" s="27">
        <f>G50</f>
        <v>0</v>
      </c>
      <c r="H49" s="27">
        <f>H50</f>
        <v>0</v>
      </c>
    </row>
    <row r="50" spans="1:8" ht="15">
      <c r="A50" s="47" t="s">
        <v>121</v>
      </c>
      <c r="B50" s="71" t="s">
        <v>123</v>
      </c>
      <c r="C50" s="87" t="s">
        <v>0</v>
      </c>
      <c r="D50" s="51" t="s">
        <v>5</v>
      </c>
      <c r="E50" s="88"/>
      <c r="F50" s="30">
        <f aca="true" t="shared" si="4" ref="F50:H52">F51</f>
        <v>50</v>
      </c>
      <c r="G50" s="30">
        <f t="shared" si="4"/>
        <v>0</v>
      </c>
      <c r="H50" s="30">
        <f t="shared" si="4"/>
        <v>0</v>
      </c>
    </row>
    <row r="51" spans="1:8" ht="15">
      <c r="A51" s="47" t="s">
        <v>122</v>
      </c>
      <c r="B51" s="10" t="s">
        <v>169</v>
      </c>
      <c r="C51" s="87" t="s">
        <v>0</v>
      </c>
      <c r="D51" s="51" t="s">
        <v>5</v>
      </c>
      <c r="E51" s="42"/>
      <c r="F51" s="49">
        <f t="shared" si="4"/>
        <v>50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169</v>
      </c>
      <c r="C52" s="57" t="s">
        <v>0</v>
      </c>
      <c r="D52" s="58" t="s">
        <v>5</v>
      </c>
      <c r="E52" s="13" t="s">
        <v>37</v>
      </c>
      <c r="F52" s="30">
        <f t="shared" si="4"/>
        <v>50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169</v>
      </c>
      <c r="C53" s="57" t="s">
        <v>0</v>
      </c>
      <c r="D53" s="58" t="s">
        <v>5</v>
      </c>
      <c r="E53" s="13" t="s">
        <v>28</v>
      </c>
      <c r="F53" s="30">
        <v>50</v>
      </c>
      <c r="G53" s="30">
        <v>0</v>
      </c>
      <c r="H53" s="30">
        <v>0</v>
      </c>
    </row>
    <row r="54" spans="1:8" ht="26.25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1209</v>
      </c>
      <c r="G54" s="27">
        <f>G55</f>
        <v>878.98</v>
      </c>
      <c r="H54" s="27">
        <f>H55</f>
        <v>72.70306038047974</v>
      </c>
    </row>
    <row r="55" spans="1:8" ht="39">
      <c r="A55" s="47" t="s">
        <v>86</v>
      </c>
      <c r="B55" s="92" t="s">
        <v>124</v>
      </c>
      <c r="C55" s="57" t="s">
        <v>0</v>
      </c>
      <c r="D55" s="58" t="s">
        <v>58</v>
      </c>
      <c r="E55" s="92"/>
      <c r="F55" s="79">
        <f aca="true" t="shared" si="5" ref="F55:H57">F56</f>
        <v>1209</v>
      </c>
      <c r="G55" s="79">
        <f t="shared" si="5"/>
        <v>878.98</v>
      </c>
      <c r="H55" s="79">
        <f t="shared" si="5"/>
        <v>72.70306038047974</v>
      </c>
    </row>
    <row r="56" spans="1:8" ht="26.25">
      <c r="A56" s="47" t="s">
        <v>59</v>
      </c>
      <c r="B56" s="13" t="s">
        <v>170</v>
      </c>
      <c r="C56" s="57" t="s">
        <v>0</v>
      </c>
      <c r="D56" s="58" t="s">
        <v>58</v>
      </c>
      <c r="E56" s="13" t="s">
        <v>51</v>
      </c>
      <c r="F56" s="30">
        <f t="shared" si="5"/>
        <v>1209</v>
      </c>
      <c r="G56" s="30">
        <f t="shared" si="5"/>
        <v>878.98</v>
      </c>
      <c r="H56" s="30">
        <f t="shared" si="5"/>
        <v>72.70306038047974</v>
      </c>
    </row>
    <row r="57" spans="1:8" ht="15">
      <c r="A57" s="47" t="s">
        <v>54</v>
      </c>
      <c r="B57" s="13" t="s">
        <v>170</v>
      </c>
      <c r="C57" s="57" t="s">
        <v>0</v>
      </c>
      <c r="D57" s="58" t="s">
        <v>58</v>
      </c>
      <c r="E57" s="13" t="s">
        <v>52</v>
      </c>
      <c r="F57" s="30">
        <f t="shared" si="5"/>
        <v>1209</v>
      </c>
      <c r="G57" s="30">
        <f t="shared" si="5"/>
        <v>878.98</v>
      </c>
      <c r="H57" s="30">
        <f t="shared" si="5"/>
        <v>72.70306038047974</v>
      </c>
    </row>
    <row r="58" spans="1:8" ht="39">
      <c r="A58" s="47" t="s">
        <v>60</v>
      </c>
      <c r="B58" s="13" t="s">
        <v>170</v>
      </c>
      <c r="C58" s="57" t="s">
        <v>0</v>
      </c>
      <c r="D58" s="58" t="s">
        <v>58</v>
      </c>
      <c r="E58" s="92" t="s">
        <v>53</v>
      </c>
      <c r="F58" s="79">
        <v>1209</v>
      </c>
      <c r="G58" s="79">
        <v>878.98</v>
      </c>
      <c r="H58" s="79">
        <f>G58*100/F58</f>
        <v>72.70306038047974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509.8</v>
      </c>
      <c r="G59" s="27">
        <f t="shared" si="6"/>
        <v>346.80999999999995</v>
      </c>
      <c r="H59" s="27">
        <f t="shared" si="6"/>
        <v>68.028638681836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509.8</v>
      </c>
      <c r="G60" s="27">
        <f t="shared" si="6"/>
        <v>346.80999999999995</v>
      </c>
      <c r="H60" s="27">
        <f t="shared" si="6"/>
        <v>68.028638681836</v>
      </c>
    </row>
    <row r="61" spans="1:8" ht="24.75" customHeight="1">
      <c r="A61" s="47" t="s">
        <v>87</v>
      </c>
      <c r="B61" s="74" t="s">
        <v>125</v>
      </c>
      <c r="C61" s="60" t="s">
        <v>1</v>
      </c>
      <c r="D61" s="60" t="s">
        <v>6</v>
      </c>
      <c r="E61" s="39"/>
      <c r="F61" s="30">
        <f t="shared" si="6"/>
        <v>509.8</v>
      </c>
      <c r="G61" s="30">
        <f t="shared" si="6"/>
        <v>346.80999999999995</v>
      </c>
      <c r="H61" s="30">
        <f t="shared" si="6"/>
        <v>68.028638681836</v>
      </c>
    </row>
    <row r="62" spans="1:8" ht="15" customHeight="1">
      <c r="A62" s="72" t="s">
        <v>127</v>
      </c>
      <c r="B62" s="96" t="s">
        <v>126</v>
      </c>
      <c r="C62" s="59" t="s">
        <v>1</v>
      </c>
      <c r="D62" s="59" t="s">
        <v>6</v>
      </c>
      <c r="E62" s="98"/>
      <c r="F62" s="78">
        <f>F63+F67</f>
        <v>509.8</v>
      </c>
      <c r="G62" s="78">
        <f>G63+G67</f>
        <v>346.80999999999995</v>
      </c>
      <c r="H62" s="78">
        <f>G62*100/F62</f>
        <v>68.028638681836</v>
      </c>
    </row>
    <row r="63" spans="1:8" ht="64.5" customHeight="1">
      <c r="A63" s="43" t="s">
        <v>43</v>
      </c>
      <c r="B63" s="96" t="s">
        <v>126</v>
      </c>
      <c r="C63" s="59" t="s">
        <v>1</v>
      </c>
      <c r="D63" s="59" t="s">
        <v>6</v>
      </c>
      <c r="E63" s="97" t="s">
        <v>33</v>
      </c>
      <c r="F63" s="78">
        <f>F64</f>
        <v>474.3</v>
      </c>
      <c r="G63" s="78">
        <f>G64</f>
        <v>328.40999999999997</v>
      </c>
      <c r="H63" s="78">
        <f>H64</f>
        <v>69.24098671726755</v>
      </c>
    </row>
    <row r="64" spans="1:8" ht="19.5" customHeight="1">
      <c r="A64" s="16" t="s">
        <v>42</v>
      </c>
      <c r="B64" s="74" t="s">
        <v>126</v>
      </c>
      <c r="C64" s="60" t="s">
        <v>1</v>
      </c>
      <c r="D64" s="60" t="s">
        <v>6</v>
      </c>
      <c r="E64" s="39" t="s">
        <v>34</v>
      </c>
      <c r="F64" s="30">
        <f>F65+F66</f>
        <v>474.3</v>
      </c>
      <c r="G64" s="30">
        <f>G65+G66</f>
        <v>328.40999999999997</v>
      </c>
      <c r="H64" s="30">
        <f>G64*100/F64</f>
        <v>69.24098671726755</v>
      </c>
    </row>
    <row r="65" spans="1:8" ht="19.5" customHeight="1">
      <c r="A65" s="16" t="s">
        <v>128</v>
      </c>
      <c r="B65" s="74" t="s">
        <v>126</v>
      </c>
      <c r="C65" s="60" t="s">
        <v>1</v>
      </c>
      <c r="D65" s="60" t="s">
        <v>6</v>
      </c>
      <c r="E65" s="39" t="s">
        <v>24</v>
      </c>
      <c r="F65" s="30">
        <v>364.3</v>
      </c>
      <c r="G65" s="30">
        <v>252.57</v>
      </c>
      <c r="H65" s="30">
        <f>G65*100/F65</f>
        <v>69.3302223442218</v>
      </c>
    </row>
    <row r="66" spans="1:8" ht="19.5" customHeight="1">
      <c r="A66" s="16" t="s">
        <v>102</v>
      </c>
      <c r="B66" s="74" t="s">
        <v>126</v>
      </c>
      <c r="C66" s="60" t="s">
        <v>1</v>
      </c>
      <c r="D66" s="60" t="s">
        <v>6</v>
      </c>
      <c r="E66" s="39" t="s">
        <v>95</v>
      </c>
      <c r="F66" s="30">
        <v>110</v>
      </c>
      <c r="G66" s="30">
        <v>75.84</v>
      </c>
      <c r="H66" s="30">
        <f>G66*100/F66</f>
        <v>68.94545454545455</v>
      </c>
    </row>
    <row r="67" spans="1:8" ht="30.75" customHeight="1">
      <c r="A67" s="16" t="s">
        <v>45</v>
      </c>
      <c r="B67" s="74" t="s">
        <v>126</v>
      </c>
      <c r="C67" s="60" t="s">
        <v>1</v>
      </c>
      <c r="D67" s="60" t="s">
        <v>6</v>
      </c>
      <c r="E67" s="39" t="s">
        <v>35</v>
      </c>
      <c r="F67" s="30">
        <f>F68</f>
        <v>35.5</v>
      </c>
      <c r="G67" s="30">
        <f>G68</f>
        <v>18.4</v>
      </c>
      <c r="H67" s="30">
        <f>H68</f>
        <v>45.09090909090909</v>
      </c>
    </row>
    <row r="68" spans="1:8" ht="32.25" customHeight="1">
      <c r="A68" s="16" t="s">
        <v>46</v>
      </c>
      <c r="B68" s="74" t="s">
        <v>126</v>
      </c>
      <c r="C68" s="60" t="s">
        <v>1</v>
      </c>
      <c r="D68" s="60" t="s">
        <v>6</v>
      </c>
      <c r="E68" s="39" t="s">
        <v>36</v>
      </c>
      <c r="F68" s="30">
        <f>F69+F70</f>
        <v>35.5</v>
      </c>
      <c r="G68" s="30">
        <f>G69+G70</f>
        <v>18.4</v>
      </c>
      <c r="H68" s="30">
        <f>H69+H70</f>
        <v>45.09090909090909</v>
      </c>
    </row>
    <row r="69" spans="1:8" ht="32.25" customHeight="1">
      <c r="A69" s="16" t="s">
        <v>45</v>
      </c>
      <c r="B69" s="74" t="s">
        <v>126</v>
      </c>
      <c r="C69" s="60" t="s">
        <v>1</v>
      </c>
      <c r="D69" s="60" t="s">
        <v>6</v>
      </c>
      <c r="E69" s="39" t="s">
        <v>56</v>
      </c>
      <c r="F69" s="30">
        <v>27.5</v>
      </c>
      <c r="G69" s="30">
        <v>12.4</v>
      </c>
      <c r="H69" s="30">
        <f>G69*100/F69</f>
        <v>45.09090909090909</v>
      </c>
    </row>
    <row r="70" spans="1:8" ht="32.25" customHeight="1">
      <c r="A70" s="16" t="s">
        <v>47</v>
      </c>
      <c r="B70" s="74" t="s">
        <v>126</v>
      </c>
      <c r="C70" s="60" t="s">
        <v>1</v>
      </c>
      <c r="D70" s="60" t="s">
        <v>6</v>
      </c>
      <c r="E70" s="39" t="s">
        <v>26</v>
      </c>
      <c r="F70" s="30">
        <v>8</v>
      </c>
      <c r="G70" s="30">
        <v>6</v>
      </c>
      <c r="H70" s="30">
        <v>0</v>
      </c>
    </row>
    <row r="71" spans="1:8" ht="27">
      <c r="A71" s="68" t="s">
        <v>91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0</v>
      </c>
      <c r="H71" s="27">
        <f>H78</f>
        <v>0</v>
      </c>
    </row>
    <row r="72" spans="1:8" ht="39">
      <c r="A72" s="132" t="s">
        <v>228</v>
      </c>
      <c r="B72" s="82"/>
      <c r="C72" s="54" t="s">
        <v>6</v>
      </c>
      <c r="D72" s="54" t="s">
        <v>225</v>
      </c>
      <c r="E72" s="83"/>
      <c r="F72" s="115">
        <f aca="true" t="shared" si="7" ref="F72:H76">F73</f>
        <v>285.969</v>
      </c>
      <c r="G72" s="27">
        <f t="shared" si="7"/>
        <v>169.25</v>
      </c>
      <c r="H72" s="27">
        <f t="shared" si="7"/>
        <v>59.18473680713644</v>
      </c>
    </row>
    <row r="73" spans="1:8" ht="27">
      <c r="A73" s="130" t="s">
        <v>219</v>
      </c>
      <c r="B73" s="84" t="s">
        <v>230</v>
      </c>
      <c r="C73" s="60" t="s">
        <v>6</v>
      </c>
      <c r="D73" s="60" t="s">
        <v>225</v>
      </c>
      <c r="E73" s="83"/>
      <c r="F73" s="131">
        <f t="shared" si="7"/>
        <v>285.969</v>
      </c>
      <c r="G73" s="30">
        <f t="shared" si="7"/>
        <v>169.25</v>
      </c>
      <c r="H73" s="30">
        <f t="shared" si="7"/>
        <v>59.18473680713644</v>
      </c>
    </row>
    <row r="74" spans="1:8" ht="39.75">
      <c r="A74" s="130" t="s">
        <v>220</v>
      </c>
      <c r="B74" s="84" t="s">
        <v>230</v>
      </c>
      <c r="C74" s="60" t="s">
        <v>6</v>
      </c>
      <c r="D74" s="60" t="s">
        <v>225</v>
      </c>
      <c r="E74" s="83"/>
      <c r="F74" s="131">
        <f t="shared" si="7"/>
        <v>285.969</v>
      </c>
      <c r="G74" s="30">
        <f t="shared" si="7"/>
        <v>169.25</v>
      </c>
      <c r="H74" s="30">
        <f t="shared" si="7"/>
        <v>59.18473680713644</v>
      </c>
    </row>
    <row r="75" spans="1:8" ht="27">
      <c r="A75" s="130" t="s">
        <v>59</v>
      </c>
      <c r="B75" s="84" t="s">
        <v>229</v>
      </c>
      <c r="C75" s="60" t="s">
        <v>6</v>
      </c>
      <c r="D75" s="60" t="s">
        <v>225</v>
      </c>
      <c r="E75" s="39" t="s">
        <v>51</v>
      </c>
      <c r="F75" s="131">
        <f t="shared" si="7"/>
        <v>285.969</v>
      </c>
      <c r="G75" s="30">
        <f t="shared" si="7"/>
        <v>169.25</v>
      </c>
      <c r="H75" s="30">
        <f t="shared" si="7"/>
        <v>59.18473680713644</v>
      </c>
    </row>
    <row r="76" spans="1:8" ht="27">
      <c r="A76" s="130" t="s">
        <v>221</v>
      </c>
      <c r="B76" s="84" t="s">
        <v>229</v>
      </c>
      <c r="C76" s="60" t="s">
        <v>6</v>
      </c>
      <c r="D76" s="60" t="s">
        <v>225</v>
      </c>
      <c r="E76" s="39" t="s">
        <v>223</v>
      </c>
      <c r="F76" s="131">
        <f t="shared" si="7"/>
        <v>285.969</v>
      </c>
      <c r="G76" s="30">
        <f t="shared" si="7"/>
        <v>169.25</v>
      </c>
      <c r="H76" s="30">
        <f t="shared" si="7"/>
        <v>59.18473680713644</v>
      </c>
    </row>
    <row r="77" spans="1:8" ht="27">
      <c r="A77" s="130" t="s">
        <v>222</v>
      </c>
      <c r="B77" s="84" t="s">
        <v>229</v>
      </c>
      <c r="C77" s="60" t="s">
        <v>6</v>
      </c>
      <c r="D77" s="60" t="s">
        <v>225</v>
      </c>
      <c r="E77" s="39" t="s">
        <v>224</v>
      </c>
      <c r="F77" s="131">
        <v>285.969</v>
      </c>
      <c r="G77" s="30">
        <v>169.25</v>
      </c>
      <c r="H77" s="30">
        <f>G77*100/F77</f>
        <v>59.18473680713644</v>
      </c>
    </row>
    <row r="78" spans="1:8" ht="27">
      <c r="A78" s="68" t="s">
        <v>92</v>
      </c>
      <c r="B78" s="84"/>
      <c r="C78" s="54" t="s">
        <v>6</v>
      </c>
      <c r="D78" s="54" t="s">
        <v>93</v>
      </c>
      <c r="E78" s="83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129</v>
      </c>
      <c r="B79" s="84" t="s">
        <v>130</v>
      </c>
      <c r="C79" s="60" t="s">
        <v>6</v>
      </c>
      <c r="D79" s="60" t="s">
        <v>93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7">
      <c r="A80" s="16" t="s">
        <v>131</v>
      </c>
      <c r="B80" s="84" t="s">
        <v>132</v>
      </c>
      <c r="C80" s="60" t="s">
        <v>6</v>
      </c>
      <c r="D80" s="60" t="s">
        <v>93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106</v>
      </c>
      <c r="B81" s="84" t="s">
        <v>171</v>
      </c>
      <c r="C81" s="60" t="s">
        <v>6</v>
      </c>
      <c r="D81" s="60" t="s">
        <v>93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7">
      <c r="A82" s="16" t="s">
        <v>45</v>
      </c>
      <c r="B82" s="84" t="s">
        <v>171</v>
      </c>
      <c r="C82" s="60" t="s">
        <v>6</v>
      </c>
      <c r="D82" s="60" t="s">
        <v>93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7">
      <c r="A83" s="16" t="s">
        <v>46</v>
      </c>
      <c r="B83" s="84" t="s">
        <v>171</v>
      </c>
      <c r="C83" s="60" t="s">
        <v>6</v>
      </c>
      <c r="D83" s="60" t="s">
        <v>93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7">
      <c r="A84" s="16" t="s">
        <v>47</v>
      </c>
      <c r="B84" s="85" t="s">
        <v>171</v>
      </c>
      <c r="C84" s="60" t="s">
        <v>6</v>
      </c>
      <c r="D84" s="60" t="s">
        <v>93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F86+F114</f>
        <v>12097.777</v>
      </c>
      <c r="G85" s="65">
        <f>G86+G114</f>
        <v>9739.327000000001</v>
      </c>
      <c r="H85" s="65">
        <f>G85*100/F85</f>
        <v>80.50509610153998</v>
      </c>
    </row>
    <row r="86" spans="1:8" ht="15">
      <c r="A86" s="7" t="s">
        <v>32</v>
      </c>
      <c r="B86" s="36" t="s">
        <v>108</v>
      </c>
      <c r="C86" s="50" t="s">
        <v>2</v>
      </c>
      <c r="D86" s="50" t="s">
        <v>31</v>
      </c>
      <c r="E86" s="19"/>
      <c r="F86" s="27">
        <f>F87+F93+F110</f>
        <v>11790.777</v>
      </c>
      <c r="G86" s="65">
        <f>G87+G93+G110</f>
        <v>9626.327000000001</v>
      </c>
      <c r="H86" s="65">
        <f>G86*100/F86</f>
        <v>81.64285525881797</v>
      </c>
    </row>
    <row r="87" spans="1:8" ht="19.5" customHeight="1">
      <c r="A87" s="14" t="s">
        <v>136</v>
      </c>
      <c r="B87" s="10" t="s">
        <v>138</v>
      </c>
      <c r="C87" s="51" t="s">
        <v>2</v>
      </c>
      <c r="D87" s="51" t="s">
        <v>31</v>
      </c>
      <c r="E87" s="22"/>
      <c r="F87" s="30">
        <f>F88</f>
        <v>3603.43</v>
      </c>
      <c r="G87" s="30">
        <f aca="true" t="shared" si="9" ref="F87:H89">G88</f>
        <v>2124.23</v>
      </c>
      <c r="H87" s="30">
        <f t="shared" si="9"/>
        <v>58.950222426965425</v>
      </c>
    </row>
    <row r="88" spans="1:8" ht="15" customHeight="1">
      <c r="A88" s="14" t="s">
        <v>137</v>
      </c>
      <c r="B88" s="10" t="s">
        <v>172</v>
      </c>
      <c r="C88" s="51" t="s">
        <v>2</v>
      </c>
      <c r="D88" s="51" t="s">
        <v>31</v>
      </c>
      <c r="E88" s="22"/>
      <c r="F88" s="30">
        <f t="shared" si="9"/>
        <v>3603.43</v>
      </c>
      <c r="G88" s="30">
        <f t="shared" si="9"/>
        <v>2124.23</v>
      </c>
      <c r="H88" s="30">
        <f t="shared" si="9"/>
        <v>58.950222426965425</v>
      </c>
    </row>
    <row r="89" spans="1:8" ht="27">
      <c r="A89" s="14" t="s">
        <v>45</v>
      </c>
      <c r="B89" s="10" t="s">
        <v>172</v>
      </c>
      <c r="C89" s="51" t="s">
        <v>2</v>
      </c>
      <c r="D89" s="51" t="s">
        <v>31</v>
      </c>
      <c r="E89" s="22" t="s">
        <v>35</v>
      </c>
      <c r="F89" s="30">
        <f t="shared" si="9"/>
        <v>3603.43</v>
      </c>
      <c r="G89" s="30">
        <f t="shared" si="9"/>
        <v>2124.23</v>
      </c>
      <c r="H89" s="30">
        <f t="shared" si="9"/>
        <v>58.950222426965425</v>
      </c>
    </row>
    <row r="90" spans="1:8" ht="27">
      <c r="A90" s="14" t="s">
        <v>46</v>
      </c>
      <c r="B90" s="10" t="s">
        <v>172</v>
      </c>
      <c r="C90" s="51" t="s">
        <v>2</v>
      </c>
      <c r="D90" s="51" t="s">
        <v>31</v>
      </c>
      <c r="E90" s="22" t="s">
        <v>36</v>
      </c>
      <c r="F90" s="30">
        <f>F91+F92</f>
        <v>3603.43</v>
      </c>
      <c r="G90" s="30">
        <f>G91+G92</f>
        <v>2124.23</v>
      </c>
      <c r="H90" s="30">
        <f>G90*100/F90</f>
        <v>58.950222426965425</v>
      </c>
    </row>
    <row r="91" spans="1:8" ht="27">
      <c r="A91" s="14" t="s">
        <v>47</v>
      </c>
      <c r="B91" s="10" t="s">
        <v>172</v>
      </c>
      <c r="C91" s="51" t="s">
        <v>2</v>
      </c>
      <c r="D91" s="51" t="s">
        <v>31</v>
      </c>
      <c r="E91" s="22" t="s">
        <v>26</v>
      </c>
      <c r="F91" s="30">
        <v>2797.83</v>
      </c>
      <c r="G91" s="30">
        <v>1672.23</v>
      </c>
      <c r="H91" s="30">
        <f>G91*100/F91</f>
        <v>59.768820836148016</v>
      </c>
    </row>
    <row r="92" spans="1:8" ht="15">
      <c r="A92" s="14" t="s">
        <v>164</v>
      </c>
      <c r="B92" s="10" t="s">
        <v>172</v>
      </c>
      <c r="C92" s="51" t="s">
        <v>2</v>
      </c>
      <c r="D92" s="51" t="s">
        <v>31</v>
      </c>
      <c r="E92" s="22" t="s">
        <v>165</v>
      </c>
      <c r="F92" s="30">
        <v>805.6</v>
      </c>
      <c r="G92" s="30">
        <v>452</v>
      </c>
      <c r="H92" s="30">
        <f>G92*100/F92</f>
        <v>56.1072492552135</v>
      </c>
    </row>
    <row r="93" spans="1:8" ht="26.25">
      <c r="A93" s="73" t="s">
        <v>133</v>
      </c>
      <c r="B93" s="10" t="s">
        <v>135</v>
      </c>
      <c r="C93" s="51"/>
      <c r="D93" s="51"/>
      <c r="E93" s="22"/>
      <c r="F93" s="30">
        <f>F94+F102+F106</f>
        <v>3713.83</v>
      </c>
      <c r="G93" s="30">
        <f>G94+G102</f>
        <v>3028.88</v>
      </c>
      <c r="H93" s="30">
        <f>H94</f>
        <v>81.1125</v>
      </c>
    </row>
    <row r="94" spans="1:8" ht="15">
      <c r="A94" s="14" t="s">
        <v>134</v>
      </c>
      <c r="B94" s="10" t="s">
        <v>173</v>
      </c>
      <c r="C94" s="51" t="s">
        <v>2</v>
      </c>
      <c r="D94" s="51" t="s">
        <v>31</v>
      </c>
      <c r="E94" s="22"/>
      <c r="F94" s="30">
        <f>F95+F99</f>
        <v>3695.73</v>
      </c>
      <c r="G94" s="30">
        <f>G95+G99</f>
        <v>3015.78</v>
      </c>
      <c r="H94" s="30">
        <f>H99</f>
        <v>81.1125</v>
      </c>
    </row>
    <row r="95" spans="1:8" ht="27">
      <c r="A95" s="14" t="s">
        <v>186</v>
      </c>
      <c r="B95" s="104" t="s">
        <v>173</v>
      </c>
      <c r="C95" s="51" t="s">
        <v>2</v>
      </c>
      <c r="D95" s="51" t="s">
        <v>31</v>
      </c>
      <c r="E95" s="22"/>
      <c r="F95" s="30">
        <f aca="true" t="shared" si="10" ref="F95:H97">F96</f>
        <v>95.73</v>
      </c>
      <c r="G95" s="30">
        <f t="shared" si="10"/>
        <v>95.73</v>
      </c>
      <c r="H95" s="30">
        <f t="shared" si="10"/>
        <v>100</v>
      </c>
    </row>
    <row r="96" spans="1:8" ht="27">
      <c r="A96" s="14" t="s">
        <v>45</v>
      </c>
      <c r="B96" s="104" t="s">
        <v>173</v>
      </c>
      <c r="C96" s="51" t="s">
        <v>2</v>
      </c>
      <c r="D96" s="51" t="s">
        <v>31</v>
      </c>
      <c r="E96" s="22" t="s">
        <v>35</v>
      </c>
      <c r="F96" s="30">
        <f t="shared" si="10"/>
        <v>95.73</v>
      </c>
      <c r="G96" s="30">
        <f t="shared" si="10"/>
        <v>95.73</v>
      </c>
      <c r="H96" s="30">
        <f t="shared" si="10"/>
        <v>100</v>
      </c>
    </row>
    <row r="97" spans="1:8" ht="27">
      <c r="A97" s="14" t="s">
        <v>46</v>
      </c>
      <c r="B97" s="104" t="s">
        <v>173</v>
      </c>
      <c r="C97" s="51" t="s">
        <v>2</v>
      </c>
      <c r="D97" s="51" t="s">
        <v>31</v>
      </c>
      <c r="E97" s="22" t="s">
        <v>36</v>
      </c>
      <c r="F97" s="30">
        <f t="shared" si="10"/>
        <v>95.73</v>
      </c>
      <c r="G97" s="30">
        <f t="shared" si="10"/>
        <v>95.73</v>
      </c>
      <c r="H97" s="30">
        <f t="shared" si="10"/>
        <v>100</v>
      </c>
    </row>
    <row r="98" spans="1:8" ht="27">
      <c r="A98" s="14" t="s">
        <v>47</v>
      </c>
      <c r="B98" s="104" t="s">
        <v>173</v>
      </c>
      <c r="C98" s="51" t="s">
        <v>2</v>
      </c>
      <c r="D98" s="51" t="s">
        <v>31</v>
      </c>
      <c r="E98" s="22" t="s">
        <v>26</v>
      </c>
      <c r="F98" s="30">
        <v>95.73</v>
      </c>
      <c r="G98" s="30">
        <v>95.73</v>
      </c>
      <c r="H98" s="30">
        <f>G98*100/F98</f>
        <v>100</v>
      </c>
    </row>
    <row r="99" spans="1:8" ht="39.75">
      <c r="A99" s="16" t="s">
        <v>55</v>
      </c>
      <c r="B99" s="10" t="s">
        <v>173</v>
      </c>
      <c r="C99" s="51" t="s">
        <v>2</v>
      </c>
      <c r="D99" s="51" t="s">
        <v>31</v>
      </c>
      <c r="E99" s="22" t="s">
        <v>51</v>
      </c>
      <c r="F99" s="30">
        <f aca="true" t="shared" si="11" ref="F99:H100">F100</f>
        <v>3600</v>
      </c>
      <c r="G99" s="30">
        <f t="shared" si="11"/>
        <v>2920.05</v>
      </c>
      <c r="H99" s="30">
        <f t="shared" si="11"/>
        <v>81.1125</v>
      </c>
    </row>
    <row r="100" spans="1:8" ht="15">
      <c r="A100" s="17" t="s">
        <v>54</v>
      </c>
      <c r="B100" s="10" t="s">
        <v>173</v>
      </c>
      <c r="C100" s="51" t="s">
        <v>2</v>
      </c>
      <c r="D100" s="51" t="s">
        <v>31</v>
      </c>
      <c r="E100" s="22" t="s">
        <v>52</v>
      </c>
      <c r="F100" s="30">
        <f t="shared" si="11"/>
        <v>3600</v>
      </c>
      <c r="G100" s="30">
        <f t="shared" si="11"/>
        <v>2920.05</v>
      </c>
      <c r="H100" s="30">
        <f t="shared" si="11"/>
        <v>81.1125</v>
      </c>
    </row>
    <row r="101" spans="1:8" ht="39.75">
      <c r="A101" s="14" t="s">
        <v>55</v>
      </c>
      <c r="B101" s="10" t="s">
        <v>173</v>
      </c>
      <c r="C101" s="51" t="s">
        <v>2</v>
      </c>
      <c r="D101" s="51" t="s">
        <v>31</v>
      </c>
      <c r="E101" s="99" t="s">
        <v>53</v>
      </c>
      <c r="F101" s="79">
        <v>3600</v>
      </c>
      <c r="G101" s="79">
        <v>2920.05</v>
      </c>
      <c r="H101" s="79">
        <f>G101*100/F101</f>
        <v>81.1125</v>
      </c>
    </row>
    <row r="102" spans="1:8" ht="27">
      <c r="A102" s="14" t="s">
        <v>226</v>
      </c>
      <c r="B102" s="104" t="s">
        <v>227</v>
      </c>
      <c r="C102" s="51" t="s">
        <v>2</v>
      </c>
      <c r="D102" s="51" t="s">
        <v>31</v>
      </c>
      <c r="E102" s="99"/>
      <c r="F102" s="79">
        <f aca="true" t="shared" si="12" ref="F102:H104">F103</f>
        <v>13.1</v>
      </c>
      <c r="G102" s="79">
        <f t="shared" si="12"/>
        <v>13.1</v>
      </c>
      <c r="H102" s="79">
        <f t="shared" si="12"/>
        <v>100</v>
      </c>
    </row>
    <row r="103" spans="1:8" ht="27">
      <c r="A103" s="14" t="s">
        <v>45</v>
      </c>
      <c r="B103" s="104" t="s">
        <v>227</v>
      </c>
      <c r="C103" s="51" t="s">
        <v>2</v>
      </c>
      <c r="D103" s="51" t="s">
        <v>31</v>
      </c>
      <c r="E103" s="99" t="s">
        <v>35</v>
      </c>
      <c r="F103" s="79">
        <f t="shared" si="12"/>
        <v>13.1</v>
      </c>
      <c r="G103" s="79">
        <f t="shared" si="12"/>
        <v>13.1</v>
      </c>
      <c r="H103" s="79">
        <f t="shared" si="12"/>
        <v>100</v>
      </c>
    </row>
    <row r="104" spans="1:8" ht="27">
      <c r="A104" s="14" t="s">
        <v>46</v>
      </c>
      <c r="B104" s="104" t="s">
        <v>227</v>
      </c>
      <c r="C104" s="51" t="s">
        <v>2</v>
      </c>
      <c r="D104" s="51" t="s">
        <v>31</v>
      </c>
      <c r="E104" s="99" t="s">
        <v>36</v>
      </c>
      <c r="F104" s="79">
        <f t="shared" si="12"/>
        <v>13.1</v>
      </c>
      <c r="G104" s="79">
        <f t="shared" si="12"/>
        <v>13.1</v>
      </c>
      <c r="H104" s="79">
        <f t="shared" si="12"/>
        <v>100</v>
      </c>
    </row>
    <row r="105" spans="1:8" ht="27">
      <c r="A105" s="14" t="s">
        <v>47</v>
      </c>
      <c r="B105" s="104" t="s">
        <v>227</v>
      </c>
      <c r="C105" s="51" t="s">
        <v>2</v>
      </c>
      <c r="D105" s="51" t="s">
        <v>31</v>
      </c>
      <c r="E105" s="99" t="s">
        <v>26</v>
      </c>
      <c r="F105" s="79">
        <v>13.1</v>
      </c>
      <c r="G105" s="79">
        <v>13.1</v>
      </c>
      <c r="H105" s="79">
        <f>G105*100/F105</f>
        <v>100</v>
      </c>
    </row>
    <row r="106" spans="1:8" ht="27">
      <c r="A106" s="14" t="s">
        <v>231</v>
      </c>
      <c r="B106" s="104" t="s">
        <v>232</v>
      </c>
      <c r="C106" s="51" t="s">
        <v>2</v>
      </c>
      <c r="D106" s="51" t="s">
        <v>31</v>
      </c>
      <c r="E106" s="99"/>
      <c r="F106" s="79">
        <f aca="true" t="shared" si="13" ref="F106:H108">F107</f>
        <v>5</v>
      </c>
      <c r="G106" s="79">
        <f t="shared" si="13"/>
        <v>0</v>
      </c>
      <c r="H106" s="79">
        <f t="shared" si="13"/>
        <v>0</v>
      </c>
    </row>
    <row r="107" spans="1:8" ht="27">
      <c r="A107" s="14" t="s">
        <v>45</v>
      </c>
      <c r="B107" s="104" t="s">
        <v>232</v>
      </c>
      <c r="C107" s="51" t="s">
        <v>2</v>
      </c>
      <c r="D107" s="51" t="s">
        <v>31</v>
      </c>
      <c r="E107" s="99" t="s">
        <v>35</v>
      </c>
      <c r="F107" s="79">
        <f t="shared" si="13"/>
        <v>5</v>
      </c>
      <c r="G107" s="79">
        <f t="shared" si="13"/>
        <v>0</v>
      </c>
      <c r="H107" s="79">
        <f t="shared" si="13"/>
        <v>0</v>
      </c>
    </row>
    <row r="108" spans="1:8" ht="27">
      <c r="A108" s="14" t="s">
        <v>46</v>
      </c>
      <c r="B108" s="104" t="s">
        <v>232</v>
      </c>
      <c r="C108" s="51" t="s">
        <v>2</v>
      </c>
      <c r="D108" s="51" t="s">
        <v>31</v>
      </c>
      <c r="E108" s="99" t="s">
        <v>36</v>
      </c>
      <c r="F108" s="79">
        <f t="shared" si="13"/>
        <v>5</v>
      </c>
      <c r="G108" s="79">
        <f t="shared" si="13"/>
        <v>0</v>
      </c>
      <c r="H108" s="79">
        <f t="shared" si="13"/>
        <v>0</v>
      </c>
    </row>
    <row r="109" spans="1:8" ht="27">
      <c r="A109" s="14" t="s">
        <v>47</v>
      </c>
      <c r="B109" s="104" t="s">
        <v>232</v>
      </c>
      <c r="C109" s="51" t="s">
        <v>2</v>
      </c>
      <c r="D109" s="51" t="s">
        <v>31</v>
      </c>
      <c r="E109" s="99" t="s">
        <v>26</v>
      </c>
      <c r="F109" s="79">
        <v>5</v>
      </c>
      <c r="G109" s="79">
        <v>0</v>
      </c>
      <c r="H109" s="79">
        <v>0</v>
      </c>
    </row>
    <row r="110" spans="1:8" ht="27">
      <c r="A110" s="15" t="s">
        <v>158</v>
      </c>
      <c r="B110" s="110" t="s">
        <v>159</v>
      </c>
      <c r="C110" s="50" t="s">
        <v>2</v>
      </c>
      <c r="D110" s="50" t="s">
        <v>31</v>
      </c>
      <c r="E110" s="101"/>
      <c r="F110" s="115">
        <f>F111</f>
        <v>4473.517</v>
      </c>
      <c r="G110" s="115">
        <f aca="true" t="shared" si="14" ref="G110:H112">G111</f>
        <v>4473.217</v>
      </c>
      <c r="H110" s="27">
        <f t="shared" si="14"/>
        <v>99.99329386699547</v>
      </c>
    </row>
    <row r="111" spans="1:8" ht="27">
      <c r="A111" s="14" t="s">
        <v>45</v>
      </c>
      <c r="B111" s="104" t="s">
        <v>159</v>
      </c>
      <c r="C111" s="51" t="s">
        <v>2</v>
      </c>
      <c r="D111" s="51" t="s">
        <v>31</v>
      </c>
      <c r="E111" s="99" t="s">
        <v>35</v>
      </c>
      <c r="F111" s="124">
        <f>F112</f>
        <v>4473.517</v>
      </c>
      <c r="G111" s="124">
        <f t="shared" si="14"/>
        <v>4473.217</v>
      </c>
      <c r="H111" s="30">
        <f t="shared" si="14"/>
        <v>99.99329386699547</v>
      </c>
    </row>
    <row r="112" spans="1:8" ht="27">
      <c r="A112" s="14" t="s">
        <v>46</v>
      </c>
      <c r="B112" s="104" t="s">
        <v>159</v>
      </c>
      <c r="C112" s="51" t="s">
        <v>2</v>
      </c>
      <c r="D112" s="51" t="s">
        <v>31</v>
      </c>
      <c r="E112" s="99" t="s">
        <v>36</v>
      </c>
      <c r="F112" s="124">
        <f>F113</f>
        <v>4473.517</v>
      </c>
      <c r="G112" s="124">
        <f t="shared" si="14"/>
        <v>4473.217</v>
      </c>
      <c r="H112" s="30">
        <f t="shared" si="14"/>
        <v>99.99329386699547</v>
      </c>
    </row>
    <row r="113" spans="1:8" ht="27">
      <c r="A113" s="14" t="s">
        <v>104</v>
      </c>
      <c r="B113" s="104" t="s">
        <v>159</v>
      </c>
      <c r="C113" s="51" t="s">
        <v>2</v>
      </c>
      <c r="D113" s="51" t="s">
        <v>31</v>
      </c>
      <c r="E113" s="99" t="s">
        <v>26</v>
      </c>
      <c r="F113" s="124">
        <v>4473.517</v>
      </c>
      <c r="G113" s="124">
        <v>4473.217</v>
      </c>
      <c r="H113" s="30">
        <f>G113*100/F113</f>
        <v>99.99329386699547</v>
      </c>
    </row>
    <row r="114" spans="1:8" ht="15">
      <c r="A114" s="100" t="s">
        <v>157</v>
      </c>
      <c r="B114" s="36" t="s">
        <v>108</v>
      </c>
      <c r="C114" s="50"/>
      <c r="D114" s="50"/>
      <c r="E114" s="101"/>
      <c r="F114" s="102">
        <f>F115+F120+F124+F128+F132+F136</f>
        <v>307</v>
      </c>
      <c r="G114" s="102">
        <f>G115+G128</f>
        <v>113</v>
      </c>
      <c r="H114" s="102">
        <f>G114*100/F114</f>
        <v>36.807817589576544</v>
      </c>
    </row>
    <row r="115" spans="1:8" ht="27">
      <c r="A115" s="14" t="s">
        <v>140</v>
      </c>
      <c r="B115" s="86" t="s">
        <v>142</v>
      </c>
      <c r="C115" s="51" t="s">
        <v>2</v>
      </c>
      <c r="D115" s="51" t="s">
        <v>94</v>
      </c>
      <c r="E115" s="22"/>
      <c r="F115" s="30">
        <f>F117</f>
        <v>45</v>
      </c>
      <c r="G115" s="30">
        <f>G117</f>
        <v>20</v>
      </c>
      <c r="H115" s="30">
        <f>H117</f>
        <v>44.44444444444444</v>
      </c>
    </row>
    <row r="116" spans="1:8" ht="15">
      <c r="A116" s="14" t="s">
        <v>141</v>
      </c>
      <c r="B116" s="86" t="s">
        <v>174</v>
      </c>
      <c r="C116" s="51" t="s">
        <v>2</v>
      </c>
      <c r="D116" s="51" t="s">
        <v>94</v>
      </c>
      <c r="E116" s="22"/>
      <c r="F116" s="30">
        <f>F117</f>
        <v>45</v>
      </c>
      <c r="G116" s="30">
        <f>G117</f>
        <v>20</v>
      </c>
      <c r="H116" s="30">
        <f>H117</f>
        <v>44.44444444444444</v>
      </c>
    </row>
    <row r="117" spans="1:8" ht="27">
      <c r="A117" s="14" t="s">
        <v>45</v>
      </c>
      <c r="B117" s="86" t="s">
        <v>174</v>
      </c>
      <c r="C117" s="51" t="s">
        <v>2</v>
      </c>
      <c r="D117" s="51" t="s">
        <v>94</v>
      </c>
      <c r="E117" s="22" t="s">
        <v>35</v>
      </c>
      <c r="F117" s="30">
        <f aca="true" t="shared" si="15" ref="F117:H118">F118</f>
        <v>45</v>
      </c>
      <c r="G117" s="30">
        <f t="shared" si="15"/>
        <v>20</v>
      </c>
      <c r="H117" s="30">
        <f t="shared" si="15"/>
        <v>44.44444444444444</v>
      </c>
    </row>
    <row r="118" spans="1:8" ht="27">
      <c r="A118" s="14" t="s">
        <v>46</v>
      </c>
      <c r="B118" s="86" t="s">
        <v>174</v>
      </c>
      <c r="C118" s="51" t="s">
        <v>2</v>
      </c>
      <c r="D118" s="51" t="s">
        <v>94</v>
      </c>
      <c r="E118" s="22" t="s">
        <v>36</v>
      </c>
      <c r="F118" s="30">
        <f t="shared" si="15"/>
        <v>45</v>
      </c>
      <c r="G118" s="30">
        <f t="shared" si="15"/>
        <v>20</v>
      </c>
      <c r="H118" s="30">
        <f t="shared" si="15"/>
        <v>44.44444444444444</v>
      </c>
    </row>
    <row r="119" spans="1:8" ht="24.75" customHeight="1">
      <c r="A119" s="14" t="s">
        <v>47</v>
      </c>
      <c r="B119" s="86" t="s">
        <v>174</v>
      </c>
      <c r="C119" s="51" t="s">
        <v>2</v>
      </c>
      <c r="D119" s="51" t="s">
        <v>94</v>
      </c>
      <c r="E119" s="22" t="s">
        <v>26</v>
      </c>
      <c r="F119" s="30">
        <v>45</v>
      </c>
      <c r="G119" s="30">
        <v>20</v>
      </c>
      <c r="H119" s="30">
        <f>G119*100/F119</f>
        <v>44.44444444444444</v>
      </c>
    </row>
    <row r="120" spans="1:8" ht="24.75" customHeight="1">
      <c r="A120" s="109" t="s">
        <v>187</v>
      </c>
      <c r="B120" s="86" t="s">
        <v>188</v>
      </c>
      <c r="C120" s="51" t="s">
        <v>2</v>
      </c>
      <c r="D120" s="51" t="s">
        <v>94</v>
      </c>
      <c r="E120" s="112"/>
      <c r="F120" s="113">
        <f>F121</f>
        <v>44</v>
      </c>
      <c r="G120" s="113">
        <v>0</v>
      </c>
      <c r="H120" s="113">
        <v>0</v>
      </c>
    </row>
    <row r="121" spans="1:8" ht="24.75" customHeight="1">
      <c r="A121" s="109" t="s">
        <v>45</v>
      </c>
      <c r="B121" s="111" t="s">
        <v>188</v>
      </c>
      <c r="C121" s="51" t="s">
        <v>2</v>
      </c>
      <c r="D121" s="51" t="s">
        <v>94</v>
      </c>
      <c r="E121" s="112" t="s">
        <v>35</v>
      </c>
      <c r="F121" s="113">
        <f aca="true" t="shared" si="16" ref="F121:H122">F122</f>
        <v>44</v>
      </c>
      <c r="G121" s="113">
        <f t="shared" si="16"/>
        <v>0</v>
      </c>
      <c r="H121" s="113">
        <f t="shared" si="16"/>
        <v>0</v>
      </c>
    </row>
    <row r="122" spans="1:8" ht="24.75" customHeight="1">
      <c r="A122" s="109" t="s">
        <v>46</v>
      </c>
      <c r="B122" s="111" t="s">
        <v>188</v>
      </c>
      <c r="C122" s="51" t="s">
        <v>2</v>
      </c>
      <c r="D122" s="51" t="s">
        <v>94</v>
      </c>
      <c r="E122" s="112" t="s">
        <v>36</v>
      </c>
      <c r="F122" s="113">
        <f t="shared" si="16"/>
        <v>44</v>
      </c>
      <c r="G122" s="113">
        <f t="shared" si="16"/>
        <v>0</v>
      </c>
      <c r="H122" s="113">
        <f t="shared" si="16"/>
        <v>0</v>
      </c>
    </row>
    <row r="123" spans="1:8" ht="24.75" customHeight="1">
      <c r="A123" s="109" t="s">
        <v>47</v>
      </c>
      <c r="B123" s="111" t="s">
        <v>188</v>
      </c>
      <c r="C123" s="51" t="s">
        <v>2</v>
      </c>
      <c r="D123" s="51" t="s">
        <v>94</v>
      </c>
      <c r="E123" s="112" t="s">
        <v>26</v>
      </c>
      <c r="F123" s="113">
        <v>44</v>
      </c>
      <c r="G123" s="113">
        <v>0</v>
      </c>
      <c r="H123" s="113">
        <v>0</v>
      </c>
    </row>
    <row r="124" spans="1:8" ht="24.75" customHeight="1">
      <c r="A124" s="109" t="s">
        <v>189</v>
      </c>
      <c r="B124" s="111" t="s">
        <v>190</v>
      </c>
      <c r="C124" s="51" t="s">
        <v>2</v>
      </c>
      <c r="D124" s="51" t="s">
        <v>94</v>
      </c>
      <c r="E124" s="112"/>
      <c r="F124" s="113">
        <f aca="true" t="shared" si="17" ref="F124:H126">F125</f>
        <v>5</v>
      </c>
      <c r="G124" s="113">
        <f t="shared" si="17"/>
        <v>0</v>
      </c>
      <c r="H124" s="113">
        <f t="shared" si="17"/>
        <v>0</v>
      </c>
    </row>
    <row r="125" spans="1:8" ht="24.75" customHeight="1">
      <c r="A125" s="109" t="s">
        <v>45</v>
      </c>
      <c r="B125" s="111" t="s">
        <v>190</v>
      </c>
      <c r="C125" s="51" t="s">
        <v>2</v>
      </c>
      <c r="D125" s="51" t="s">
        <v>94</v>
      </c>
      <c r="E125" s="112" t="s">
        <v>35</v>
      </c>
      <c r="F125" s="113">
        <f t="shared" si="17"/>
        <v>5</v>
      </c>
      <c r="G125" s="113">
        <f t="shared" si="17"/>
        <v>0</v>
      </c>
      <c r="H125" s="113">
        <f t="shared" si="17"/>
        <v>0</v>
      </c>
    </row>
    <row r="126" spans="1:8" ht="24.75" customHeight="1">
      <c r="A126" s="109" t="s">
        <v>46</v>
      </c>
      <c r="B126" s="111" t="s">
        <v>190</v>
      </c>
      <c r="C126" s="51" t="s">
        <v>2</v>
      </c>
      <c r="D126" s="51" t="s">
        <v>94</v>
      </c>
      <c r="E126" s="112" t="s">
        <v>36</v>
      </c>
      <c r="F126" s="113">
        <f t="shared" si="17"/>
        <v>5</v>
      </c>
      <c r="G126" s="113">
        <f t="shared" si="17"/>
        <v>0</v>
      </c>
      <c r="H126" s="113">
        <f t="shared" si="17"/>
        <v>0</v>
      </c>
    </row>
    <row r="127" spans="1:8" ht="24.75" customHeight="1">
      <c r="A127" s="109" t="s">
        <v>47</v>
      </c>
      <c r="B127" s="111" t="s">
        <v>190</v>
      </c>
      <c r="C127" s="51" t="s">
        <v>2</v>
      </c>
      <c r="D127" s="51" t="s">
        <v>94</v>
      </c>
      <c r="E127" s="112" t="s">
        <v>26</v>
      </c>
      <c r="F127" s="113">
        <v>5</v>
      </c>
      <c r="G127" s="113">
        <v>0</v>
      </c>
      <c r="H127" s="113">
        <v>0</v>
      </c>
    </row>
    <row r="128" spans="1:8" ht="24.75" customHeight="1">
      <c r="A128" s="109" t="s">
        <v>191</v>
      </c>
      <c r="B128" s="111" t="s">
        <v>193</v>
      </c>
      <c r="C128" s="51" t="s">
        <v>2</v>
      </c>
      <c r="D128" s="51" t="s">
        <v>94</v>
      </c>
      <c r="E128" s="112"/>
      <c r="F128" s="113">
        <f aca="true" t="shared" si="18" ref="F128:H130">F129</f>
        <v>93</v>
      </c>
      <c r="G128" s="113">
        <f t="shared" si="18"/>
        <v>93</v>
      </c>
      <c r="H128" s="113">
        <f t="shared" si="18"/>
        <v>100</v>
      </c>
    </row>
    <row r="129" spans="1:8" ht="24.75" customHeight="1">
      <c r="A129" s="109" t="s">
        <v>45</v>
      </c>
      <c r="B129" s="111" t="s">
        <v>193</v>
      </c>
      <c r="C129" s="51" t="s">
        <v>2</v>
      </c>
      <c r="D129" s="51" t="s">
        <v>94</v>
      </c>
      <c r="E129" s="112" t="s">
        <v>35</v>
      </c>
      <c r="F129" s="113">
        <f t="shared" si="18"/>
        <v>93</v>
      </c>
      <c r="G129" s="113">
        <f t="shared" si="18"/>
        <v>93</v>
      </c>
      <c r="H129" s="113">
        <f t="shared" si="18"/>
        <v>100</v>
      </c>
    </row>
    <row r="130" spans="1:8" ht="24.75" customHeight="1">
      <c r="A130" s="109" t="s">
        <v>46</v>
      </c>
      <c r="B130" s="111" t="s">
        <v>193</v>
      </c>
      <c r="C130" s="51" t="s">
        <v>2</v>
      </c>
      <c r="D130" s="51" t="s">
        <v>94</v>
      </c>
      <c r="E130" s="112" t="s">
        <v>36</v>
      </c>
      <c r="F130" s="113">
        <f t="shared" si="18"/>
        <v>93</v>
      </c>
      <c r="G130" s="113">
        <f t="shared" si="18"/>
        <v>93</v>
      </c>
      <c r="H130" s="113">
        <f t="shared" si="18"/>
        <v>100</v>
      </c>
    </row>
    <row r="131" spans="1:8" ht="24.75" customHeight="1">
      <c r="A131" s="109" t="s">
        <v>192</v>
      </c>
      <c r="B131" s="111" t="s">
        <v>193</v>
      </c>
      <c r="C131" s="51" t="s">
        <v>2</v>
      </c>
      <c r="D131" s="51" t="s">
        <v>94</v>
      </c>
      <c r="E131" s="112" t="s">
        <v>194</v>
      </c>
      <c r="F131" s="113">
        <v>93</v>
      </c>
      <c r="G131" s="113">
        <v>93</v>
      </c>
      <c r="H131" s="113">
        <f>G131*100/F131</f>
        <v>100</v>
      </c>
    </row>
    <row r="132" spans="1:8" ht="24.75" customHeight="1">
      <c r="A132" s="109" t="s">
        <v>233</v>
      </c>
      <c r="B132" s="111" t="s">
        <v>234</v>
      </c>
      <c r="C132" s="51" t="s">
        <v>2</v>
      </c>
      <c r="D132" s="51" t="s">
        <v>94</v>
      </c>
      <c r="E132" s="112"/>
      <c r="F132" s="113">
        <f aca="true" t="shared" si="19" ref="F132:H134">F133</f>
        <v>10</v>
      </c>
      <c r="G132" s="113">
        <f t="shared" si="19"/>
        <v>0</v>
      </c>
      <c r="H132" s="113">
        <f t="shared" si="19"/>
        <v>0</v>
      </c>
    </row>
    <row r="133" spans="1:8" ht="24.75" customHeight="1">
      <c r="A133" s="109" t="s">
        <v>45</v>
      </c>
      <c r="B133" s="111" t="s">
        <v>234</v>
      </c>
      <c r="C133" s="51" t="s">
        <v>2</v>
      </c>
      <c r="D133" s="51" t="s">
        <v>94</v>
      </c>
      <c r="E133" s="112" t="s">
        <v>35</v>
      </c>
      <c r="F133" s="113">
        <f t="shared" si="19"/>
        <v>10</v>
      </c>
      <c r="G133" s="113">
        <f t="shared" si="19"/>
        <v>0</v>
      </c>
      <c r="H133" s="113">
        <f t="shared" si="19"/>
        <v>0</v>
      </c>
    </row>
    <row r="134" spans="1:8" ht="24.75" customHeight="1">
      <c r="A134" s="109" t="s">
        <v>46</v>
      </c>
      <c r="B134" s="111" t="s">
        <v>234</v>
      </c>
      <c r="C134" s="51" t="s">
        <v>2</v>
      </c>
      <c r="D134" s="51" t="s">
        <v>94</v>
      </c>
      <c r="E134" s="112" t="s">
        <v>36</v>
      </c>
      <c r="F134" s="113">
        <f t="shared" si="19"/>
        <v>10</v>
      </c>
      <c r="G134" s="113">
        <f t="shared" si="19"/>
        <v>0</v>
      </c>
      <c r="H134" s="113">
        <f t="shared" si="19"/>
        <v>0</v>
      </c>
    </row>
    <row r="135" spans="1:8" ht="24.75" customHeight="1">
      <c r="A135" s="109" t="s">
        <v>47</v>
      </c>
      <c r="B135" s="111" t="s">
        <v>234</v>
      </c>
      <c r="C135" s="51" t="s">
        <v>2</v>
      </c>
      <c r="D135" s="51" t="s">
        <v>94</v>
      </c>
      <c r="E135" s="112" t="s">
        <v>26</v>
      </c>
      <c r="F135" s="113">
        <v>10</v>
      </c>
      <c r="G135" s="113">
        <v>0</v>
      </c>
      <c r="H135" s="113">
        <v>0</v>
      </c>
    </row>
    <row r="136" spans="1:8" ht="24.75" customHeight="1">
      <c r="A136" s="109" t="s">
        <v>235</v>
      </c>
      <c r="B136" s="111" t="s">
        <v>237</v>
      </c>
      <c r="C136" s="51" t="s">
        <v>2</v>
      </c>
      <c r="D136" s="51" t="s">
        <v>94</v>
      </c>
      <c r="E136" s="112"/>
      <c r="F136" s="113">
        <f aca="true" t="shared" si="20" ref="F136:H139">F137</f>
        <v>110</v>
      </c>
      <c r="G136" s="113">
        <f t="shared" si="20"/>
        <v>0</v>
      </c>
      <c r="H136" s="113">
        <f t="shared" si="20"/>
        <v>0</v>
      </c>
    </row>
    <row r="137" spans="1:8" ht="24.75" customHeight="1">
      <c r="A137" s="109" t="s">
        <v>236</v>
      </c>
      <c r="B137" s="111" t="s">
        <v>238</v>
      </c>
      <c r="C137" s="51" t="s">
        <v>2</v>
      </c>
      <c r="D137" s="51" t="s">
        <v>94</v>
      </c>
      <c r="E137" s="112"/>
      <c r="F137" s="113">
        <f t="shared" si="20"/>
        <v>110</v>
      </c>
      <c r="G137" s="113">
        <f t="shared" si="20"/>
        <v>0</v>
      </c>
      <c r="H137" s="113">
        <f t="shared" si="20"/>
        <v>0</v>
      </c>
    </row>
    <row r="138" spans="1:8" ht="24.75" customHeight="1">
      <c r="A138" s="109" t="s">
        <v>45</v>
      </c>
      <c r="B138" s="111" t="s">
        <v>238</v>
      </c>
      <c r="C138" s="51" t="s">
        <v>2</v>
      </c>
      <c r="D138" s="51" t="s">
        <v>94</v>
      </c>
      <c r="E138" s="112" t="s">
        <v>35</v>
      </c>
      <c r="F138" s="113">
        <f t="shared" si="20"/>
        <v>110</v>
      </c>
      <c r="G138" s="113">
        <f t="shared" si="20"/>
        <v>0</v>
      </c>
      <c r="H138" s="113">
        <f t="shared" si="20"/>
        <v>0</v>
      </c>
    </row>
    <row r="139" spans="1:8" ht="24.75" customHeight="1">
      <c r="A139" s="109" t="s">
        <v>46</v>
      </c>
      <c r="B139" s="111" t="s">
        <v>238</v>
      </c>
      <c r="C139" s="51" t="s">
        <v>2</v>
      </c>
      <c r="D139" s="51" t="s">
        <v>94</v>
      </c>
      <c r="E139" s="112" t="s">
        <v>36</v>
      </c>
      <c r="F139" s="113">
        <f t="shared" si="20"/>
        <v>110</v>
      </c>
      <c r="G139" s="113">
        <f t="shared" si="20"/>
        <v>0</v>
      </c>
      <c r="H139" s="113">
        <f t="shared" si="20"/>
        <v>0</v>
      </c>
    </row>
    <row r="140" spans="1:8" ht="24.75" customHeight="1">
      <c r="A140" s="109" t="s">
        <v>192</v>
      </c>
      <c r="B140" s="111" t="s">
        <v>238</v>
      </c>
      <c r="C140" s="51" t="s">
        <v>2</v>
      </c>
      <c r="D140" s="51" t="s">
        <v>94</v>
      </c>
      <c r="E140" s="112" t="s">
        <v>26</v>
      </c>
      <c r="F140" s="113">
        <v>110</v>
      </c>
      <c r="G140" s="113">
        <v>0</v>
      </c>
      <c r="H140" s="113">
        <v>0</v>
      </c>
    </row>
    <row r="141" spans="1:8" ht="24.75" customHeight="1">
      <c r="A141" s="15" t="s">
        <v>195</v>
      </c>
      <c r="B141" s="103" t="s">
        <v>145</v>
      </c>
      <c r="C141" s="50" t="s">
        <v>2</v>
      </c>
      <c r="D141" s="50" t="s">
        <v>94</v>
      </c>
      <c r="E141" s="19"/>
      <c r="F141" s="27">
        <f aca="true" t="shared" si="21" ref="F141:H145">F142</f>
        <v>25</v>
      </c>
      <c r="G141" s="27">
        <f t="shared" si="21"/>
        <v>0</v>
      </c>
      <c r="H141" s="27">
        <f t="shared" si="21"/>
        <v>0</v>
      </c>
    </row>
    <row r="142" spans="1:8" ht="24.75" customHeight="1">
      <c r="A142" s="14" t="s">
        <v>143</v>
      </c>
      <c r="B142" s="86" t="s">
        <v>146</v>
      </c>
      <c r="C142" s="51" t="s">
        <v>2</v>
      </c>
      <c r="D142" s="51" t="s">
        <v>94</v>
      </c>
      <c r="E142" s="22"/>
      <c r="F142" s="30">
        <f t="shared" si="21"/>
        <v>25</v>
      </c>
      <c r="G142" s="30">
        <f t="shared" si="21"/>
        <v>0</v>
      </c>
      <c r="H142" s="30">
        <f t="shared" si="21"/>
        <v>0</v>
      </c>
    </row>
    <row r="143" spans="1:8" ht="24.75" customHeight="1">
      <c r="A143" s="14" t="s">
        <v>144</v>
      </c>
      <c r="B143" s="86" t="s">
        <v>196</v>
      </c>
      <c r="C143" s="51" t="s">
        <v>2</v>
      </c>
      <c r="D143" s="51" t="s">
        <v>94</v>
      </c>
      <c r="E143" s="22"/>
      <c r="F143" s="30">
        <f t="shared" si="21"/>
        <v>25</v>
      </c>
      <c r="G143" s="30">
        <f t="shared" si="21"/>
        <v>0</v>
      </c>
      <c r="H143" s="30">
        <f t="shared" si="21"/>
        <v>0</v>
      </c>
    </row>
    <row r="144" spans="1:8" ht="24.75" customHeight="1">
      <c r="A144" s="14" t="s">
        <v>45</v>
      </c>
      <c r="B144" s="86" t="s">
        <v>196</v>
      </c>
      <c r="C144" s="51" t="s">
        <v>2</v>
      </c>
      <c r="D144" s="51" t="s">
        <v>94</v>
      </c>
      <c r="E144" s="22" t="s">
        <v>35</v>
      </c>
      <c r="F144" s="30">
        <f t="shared" si="21"/>
        <v>25</v>
      </c>
      <c r="G144" s="30">
        <f t="shared" si="21"/>
        <v>0</v>
      </c>
      <c r="H144" s="30">
        <f t="shared" si="21"/>
        <v>0</v>
      </c>
    </row>
    <row r="145" spans="1:8" ht="24.75" customHeight="1">
      <c r="A145" s="14" t="s">
        <v>46</v>
      </c>
      <c r="B145" s="86" t="s">
        <v>196</v>
      </c>
      <c r="C145" s="51" t="s">
        <v>2</v>
      </c>
      <c r="D145" s="51" t="s">
        <v>94</v>
      </c>
      <c r="E145" s="22" t="s">
        <v>36</v>
      </c>
      <c r="F145" s="30">
        <f t="shared" si="21"/>
        <v>25</v>
      </c>
      <c r="G145" s="30">
        <f t="shared" si="21"/>
        <v>0</v>
      </c>
      <c r="H145" s="30">
        <f t="shared" si="21"/>
        <v>0</v>
      </c>
    </row>
    <row r="146" spans="1:8" ht="24.75" customHeight="1">
      <c r="A146" s="14" t="s">
        <v>47</v>
      </c>
      <c r="B146" s="86" t="s">
        <v>196</v>
      </c>
      <c r="C146" s="51" t="s">
        <v>2</v>
      </c>
      <c r="D146" s="51" t="s">
        <v>94</v>
      </c>
      <c r="E146" s="22" t="s">
        <v>26</v>
      </c>
      <c r="F146" s="30">
        <v>25</v>
      </c>
      <c r="G146" s="30">
        <v>0</v>
      </c>
      <c r="H146" s="30">
        <v>0</v>
      </c>
    </row>
    <row r="147" spans="1:8" ht="15">
      <c r="A147" s="8" t="s">
        <v>7</v>
      </c>
      <c r="B147" s="111"/>
      <c r="C147" s="50" t="s">
        <v>3</v>
      </c>
      <c r="D147" s="50"/>
      <c r="E147" s="25"/>
      <c r="F147" s="27">
        <f>F148+F159+F188</f>
        <v>10594.874</v>
      </c>
      <c r="G147" s="65">
        <f>G148+G159+G188</f>
        <v>9581.109</v>
      </c>
      <c r="H147" s="65">
        <f>H148+H159+H188</f>
        <v>348.5276097617394</v>
      </c>
    </row>
    <row r="148" spans="1:8" ht="15">
      <c r="A148" s="8" t="s">
        <v>61</v>
      </c>
      <c r="B148" s="91" t="s">
        <v>139</v>
      </c>
      <c r="C148" s="50" t="s">
        <v>3</v>
      </c>
      <c r="D148" s="50" t="s">
        <v>0</v>
      </c>
      <c r="E148" s="25"/>
      <c r="F148" s="27">
        <f>F149+F154</f>
        <v>602.55</v>
      </c>
      <c r="G148" s="65">
        <f>G149+G154</f>
        <v>379.66999999999996</v>
      </c>
      <c r="H148" s="65">
        <f>H149</f>
        <v>69.7265625</v>
      </c>
    </row>
    <row r="149" spans="1:8" ht="15">
      <c r="A149" s="28" t="s">
        <v>74</v>
      </c>
      <c r="B149" s="29" t="s">
        <v>175</v>
      </c>
      <c r="C149" s="51" t="s">
        <v>3</v>
      </c>
      <c r="D149" s="51" t="s">
        <v>0</v>
      </c>
      <c r="E149" s="25"/>
      <c r="F149" s="30">
        <f>F151</f>
        <v>384</v>
      </c>
      <c r="G149" s="30">
        <f>G151</f>
        <v>267.75</v>
      </c>
      <c r="H149" s="30">
        <f>H151</f>
        <v>69.7265625</v>
      </c>
    </row>
    <row r="150" spans="1:8" ht="26.25">
      <c r="A150" s="26" t="s">
        <v>62</v>
      </c>
      <c r="B150" s="29" t="s">
        <v>175</v>
      </c>
      <c r="C150" s="51" t="s">
        <v>3</v>
      </c>
      <c r="D150" s="51" t="s">
        <v>0</v>
      </c>
      <c r="E150" s="25"/>
      <c r="F150" s="30">
        <f>F151</f>
        <v>384</v>
      </c>
      <c r="G150" s="30">
        <f>G151</f>
        <v>267.75</v>
      </c>
      <c r="H150" s="30">
        <f>H151</f>
        <v>69.7265625</v>
      </c>
    </row>
    <row r="151" spans="1:8" ht="29.25" customHeight="1">
      <c r="A151" s="28" t="s">
        <v>45</v>
      </c>
      <c r="B151" s="29" t="s">
        <v>175</v>
      </c>
      <c r="C151" s="51" t="s">
        <v>3</v>
      </c>
      <c r="D151" s="51" t="s">
        <v>0</v>
      </c>
      <c r="E151" s="25" t="s">
        <v>35</v>
      </c>
      <c r="F151" s="30">
        <f aca="true" t="shared" si="22" ref="F151:H152">F152</f>
        <v>384</v>
      </c>
      <c r="G151" s="30">
        <f t="shared" si="22"/>
        <v>267.75</v>
      </c>
      <c r="H151" s="30">
        <f t="shared" si="22"/>
        <v>69.7265625</v>
      </c>
    </row>
    <row r="152" spans="1:8" ht="27">
      <c r="A152" s="28" t="s">
        <v>46</v>
      </c>
      <c r="B152" s="29" t="s">
        <v>175</v>
      </c>
      <c r="C152" s="51" t="s">
        <v>3</v>
      </c>
      <c r="D152" s="51" t="s">
        <v>0</v>
      </c>
      <c r="E152" s="25" t="s">
        <v>36</v>
      </c>
      <c r="F152" s="30">
        <f t="shared" si="22"/>
        <v>384</v>
      </c>
      <c r="G152" s="30">
        <f t="shared" si="22"/>
        <v>267.75</v>
      </c>
      <c r="H152" s="30">
        <f t="shared" si="22"/>
        <v>69.7265625</v>
      </c>
    </row>
    <row r="153" spans="1:8" ht="27">
      <c r="A153" s="28" t="s">
        <v>47</v>
      </c>
      <c r="B153" s="29" t="s">
        <v>175</v>
      </c>
      <c r="C153" s="51" t="s">
        <v>3</v>
      </c>
      <c r="D153" s="51" t="s">
        <v>0</v>
      </c>
      <c r="E153" s="25" t="s">
        <v>26</v>
      </c>
      <c r="F153" s="30">
        <v>384</v>
      </c>
      <c r="G153" s="30">
        <v>267.75</v>
      </c>
      <c r="H153" s="30">
        <f>G153*100/F153</f>
        <v>69.7265625</v>
      </c>
    </row>
    <row r="154" spans="1:8" ht="39.75">
      <c r="A154" s="28" t="s">
        <v>239</v>
      </c>
      <c r="B154" s="133" t="s">
        <v>240</v>
      </c>
      <c r="C154" s="51" t="s">
        <v>3</v>
      </c>
      <c r="D154" s="51" t="s">
        <v>0</v>
      </c>
      <c r="E154" s="25"/>
      <c r="F154" s="30">
        <f aca="true" t="shared" si="23" ref="F154:H156">F155</f>
        <v>218.55</v>
      </c>
      <c r="G154" s="30">
        <f>G155+G158</f>
        <v>111.91999999999999</v>
      </c>
      <c r="H154" s="30">
        <f t="shared" si="23"/>
        <v>33.04817649707339</v>
      </c>
    </row>
    <row r="155" spans="1:8" ht="27">
      <c r="A155" s="28" t="s">
        <v>45</v>
      </c>
      <c r="B155" s="133" t="s">
        <v>240</v>
      </c>
      <c r="C155" s="51" t="s">
        <v>3</v>
      </c>
      <c r="D155" s="51" t="s">
        <v>0</v>
      </c>
      <c r="E155" s="25" t="s">
        <v>35</v>
      </c>
      <c r="F155" s="30">
        <f t="shared" si="23"/>
        <v>218.55</v>
      </c>
      <c r="G155" s="30">
        <f t="shared" si="23"/>
        <v>14.68</v>
      </c>
      <c r="H155" s="30">
        <f t="shared" si="23"/>
        <v>33.04817649707339</v>
      </c>
    </row>
    <row r="156" spans="1:8" ht="27">
      <c r="A156" s="28" t="s">
        <v>46</v>
      </c>
      <c r="B156" s="133" t="s">
        <v>240</v>
      </c>
      <c r="C156" s="51" t="s">
        <v>3</v>
      </c>
      <c r="D156" s="51" t="s">
        <v>0</v>
      </c>
      <c r="E156" s="25" t="s">
        <v>36</v>
      </c>
      <c r="F156" s="30">
        <f>F157+F158</f>
        <v>218.55</v>
      </c>
      <c r="G156" s="30">
        <f t="shared" si="23"/>
        <v>14.68</v>
      </c>
      <c r="H156" s="30">
        <f t="shared" si="23"/>
        <v>33.04817649707339</v>
      </c>
    </row>
    <row r="157" spans="1:8" ht="27">
      <c r="A157" s="28" t="s">
        <v>47</v>
      </c>
      <c r="B157" s="133" t="s">
        <v>240</v>
      </c>
      <c r="C157" s="51" t="s">
        <v>3</v>
      </c>
      <c r="D157" s="51" t="s">
        <v>0</v>
      </c>
      <c r="E157" s="25" t="s">
        <v>26</v>
      </c>
      <c r="F157" s="30">
        <v>44.42</v>
      </c>
      <c r="G157" s="30">
        <v>14.68</v>
      </c>
      <c r="H157" s="30">
        <f>G157*100/F157</f>
        <v>33.04817649707339</v>
      </c>
    </row>
    <row r="158" spans="1:8" ht="15">
      <c r="A158" s="28" t="s">
        <v>164</v>
      </c>
      <c r="B158" s="133" t="s">
        <v>240</v>
      </c>
      <c r="C158" s="51" t="s">
        <v>3</v>
      </c>
      <c r="D158" s="51" t="s">
        <v>0</v>
      </c>
      <c r="E158" s="25" t="s">
        <v>165</v>
      </c>
      <c r="F158" s="30">
        <v>174.13</v>
      </c>
      <c r="G158" s="30">
        <v>97.24</v>
      </c>
      <c r="H158" s="30">
        <f>G158*100/F158</f>
        <v>55.8433354390398</v>
      </c>
    </row>
    <row r="159" spans="1:8" ht="15">
      <c r="A159" s="31" t="s">
        <v>63</v>
      </c>
      <c r="B159" s="75"/>
      <c r="C159" s="50" t="s">
        <v>3</v>
      </c>
      <c r="D159" s="50" t="s">
        <v>1</v>
      </c>
      <c r="E159" s="25"/>
      <c r="F159" s="115">
        <f>F160+F174+F178</f>
        <v>2894.6600000000003</v>
      </c>
      <c r="G159" s="65">
        <f>G160+G173</f>
        <v>2761.15</v>
      </c>
      <c r="H159" s="65">
        <f>G159*100/F159</f>
        <v>95.38771392840609</v>
      </c>
    </row>
    <row r="160" spans="1:8" ht="27">
      <c r="A160" s="14" t="s">
        <v>75</v>
      </c>
      <c r="B160" s="75" t="s">
        <v>147</v>
      </c>
      <c r="C160" s="20" t="s">
        <v>3</v>
      </c>
      <c r="D160" s="20" t="s">
        <v>1</v>
      </c>
      <c r="E160" s="18"/>
      <c r="F160" s="123">
        <f>F161+F165+F169</f>
        <v>797.58</v>
      </c>
      <c r="G160" s="77">
        <f>G161+G165+G169</f>
        <v>772.58</v>
      </c>
      <c r="H160" s="77">
        <f>G160*100/F160</f>
        <v>96.8655181925324</v>
      </c>
    </row>
    <row r="161" spans="1:8" ht="15">
      <c r="A161" s="28" t="s">
        <v>63</v>
      </c>
      <c r="B161" s="75" t="s">
        <v>176</v>
      </c>
      <c r="C161" s="21" t="s">
        <v>3</v>
      </c>
      <c r="D161" s="21" t="s">
        <v>1</v>
      </c>
      <c r="E161" s="32"/>
      <c r="F161" s="116">
        <f>F162</f>
        <v>601.1</v>
      </c>
      <c r="G161" s="61">
        <f aca="true" t="shared" si="24" ref="G161:H163">G162</f>
        <v>601.1</v>
      </c>
      <c r="H161" s="61">
        <f t="shared" si="24"/>
        <v>100</v>
      </c>
    </row>
    <row r="162" spans="1:8" ht="27">
      <c r="A162" s="14" t="s">
        <v>45</v>
      </c>
      <c r="B162" s="75" t="s">
        <v>176</v>
      </c>
      <c r="C162" s="51" t="s">
        <v>3</v>
      </c>
      <c r="D162" s="51" t="s">
        <v>1</v>
      </c>
      <c r="E162" s="25" t="s">
        <v>35</v>
      </c>
      <c r="F162" s="114">
        <f>F163</f>
        <v>601.1</v>
      </c>
      <c r="G162" s="61">
        <f t="shared" si="24"/>
        <v>601.1</v>
      </c>
      <c r="H162" s="61">
        <f t="shared" si="24"/>
        <v>100</v>
      </c>
    </row>
    <row r="163" spans="1:8" ht="27">
      <c r="A163" s="14" t="s">
        <v>46</v>
      </c>
      <c r="B163" s="75" t="s">
        <v>176</v>
      </c>
      <c r="C163" s="51" t="s">
        <v>3</v>
      </c>
      <c r="D163" s="51" t="s">
        <v>1</v>
      </c>
      <c r="E163" s="25" t="s">
        <v>36</v>
      </c>
      <c r="F163" s="114">
        <f>F164</f>
        <v>601.1</v>
      </c>
      <c r="G163" s="61">
        <f t="shared" si="24"/>
        <v>601.1</v>
      </c>
      <c r="H163" s="61">
        <f t="shared" si="24"/>
        <v>100</v>
      </c>
    </row>
    <row r="164" spans="1:8" ht="27">
      <c r="A164" s="14" t="s">
        <v>47</v>
      </c>
      <c r="B164" s="75" t="s">
        <v>176</v>
      </c>
      <c r="C164" s="51" t="s">
        <v>3</v>
      </c>
      <c r="D164" s="51" t="s">
        <v>1</v>
      </c>
      <c r="E164" s="25" t="s">
        <v>26</v>
      </c>
      <c r="F164" s="114">
        <v>601.1</v>
      </c>
      <c r="G164" s="61">
        <v>601.1</v>
      </c>
      <c r="H164" s="61">
        <f>G164*100/F164</f>
        <v>100</v>
      </c>
    </row>
    <row r="165" spans="1:8" ht="39.75">
      <c r="A165" s="14" t="s">
        <v>246</v>
      </c>
      <c r="B165" s="75" t="s">
        <v>251</v>
      </c>
      <c r="C165" s="51" t="s">
        <v>3</v>
      </c>
      <c r="D165" s="51" t="s">
        <v>1</v>
      </c>
      <c r="E165" s="25"/>
      <c r="F165" s="114">
        <f aca="true" t="shared" si="25" ref="F165:H167">F166</f>
        <v>151.87</v>
      </c>
      <c r="G165" s="114">
        <f t="shared" si="25"/>
        <v>151.87</v>
      </c>
      <c r="H165" s="61">
        <f t="shared" si="25"/>
        <v>100</v>
      </c>
    </row>
    <row r="166" spans="1:8" ht="27">
      <c r="A166" s="14" t="s">
        <v>45</v>
      </c>
      <c r="B166" s="75" t="s">
        <v>251</v>
      </c>
      <c r="C166" s="51" t="s">
        <v>3</v>
      </c>
      <c r="D166" s="51" t="s">
        <v>1</v>
      </c>
      <c r="E166" s="25" t="s">
        <v>35</v>
      </c>
      <c r="F166" s="114">
        <f t="shared" si="25"/>
        <v>151.87</v>
      </c>
      <c r="G166" s="114">
        <f t="shared" si="25"/>
        <v>151.87</v>
      </c>
      <c r="H166" s="61">
        <f t="shared" si="25"/>
        <v>100</v>
      </c>
    </row>
    <row r="167" spans="1:8" ht="27">
      <c r="A167" s="14" t="s">
        <v>46</v>
      </c>
      <c r="B167" s="75" t="s">
        <v>251</v>
      </c>
      <c r="C167" s="51" t="s">
        <v>3</v>
      </c>
      <c r="D167" s="51" t="s">
        <v>1</v>
      </c>
      <c r="E167" s="25" t="s">
        <v>36</v>
      </c>
      <c r="F167" s="114">
        <f t="shared" si="25"/>
        <v>151.87</v>
      </c>
      <c r="G167" s="114">
        <f t="shared" si="25"/>
        <v>151.87</v>
      </c>
      <c r="H167" s="61">
        <f t="shared" si="25"/>
        <v>100</v>
      </c>
    </row>
    <row r="168" spans="1:8" ht="27">
      <c r="A168" s="14" t="s">
        <v>104</v>
      </c>
      <c r="B168" s="75" t="s">
        <v>251</v>
      </c>
      <c r="C168" s="51" t="s">
        <v>3</v>
      </c>
      <c r="D168" s="51" t="s">
        <v>1</v>
      </c>
      <c r="E168" s="25" t="s">
        <v>26</v>
      </c>
      <c r="F168" s="114">
        <v>151.87</v>
      </c>
      <c r="G168" s="114">
        <v>151.87</v>
      </c>
      <c r="H168" s="61">
        <f>G168*100/F168</f>
        <v>100</v>
      </c>
    </row>
    <row r="169" spans="1:8" ht="52.5">
      <c r="A169" s="24" t="s">
        <v>247</v>
      </c>
      <c r="B169" s="75" t="s">
        <v>252</v>
      </c>
      <c r="C169" s="51" t="s">
        <v>3</v>
      </c>
      <c r="D169" s="51" t="s">
        <v>1</v>
      </c>
      <c r="E169" s="25"/>
      <c r="F169" s="114">
        <f aca="true" t="shared" si="26" ref="F169:H171">F170</f>
        <v>44.61</v>
      </c>
      <c r="G169" s="61">
        <f t="shared" si="26"/>
        <v>19.61</v>
      </c>
      <c r="H169" s="61">
        <f t="shared" si="26"/>
        <v>43.95875364268101</v>
      </c>
    </row>
    <row r="170" spans="1:8" ht="27">
      <c r="A170" s="14" t="s">
        <v>248</v>
      </c>
      <c r="B170" s="75" t="s">
        <v>252</v>
      </c>
      <c r="C170" s="51" t="s">
        <v>3</v>
      </c>
      <c r="D170" s="51" t="s">
        <v>1</v>
      </c>
      <c r="E170" s="25" t="s">
        <v>253</v>
      </c>
      <c r="F170" s="114">
        <f t="shared" si="26"/>
        <v>44.61</v>
      </c>
      <c r="G170" s="61">
        <f t="shared" si="26"/>
        <v>19.61</v>
      </c>
      <c r="H170" s="61">
        <f t="shared" si="26"/>
        <v>43.95875364268101</v>
      </c>
    </row>
    <row r="171" spans="1:8" ht="15">
      <c r="A171" s="14" t="s">
        <v>249</v>
      </c>
      <c r="B171" s="75" t="s">
        <v>252</v>
      </c>
      <c r="C171" s="51" t="s">
        <v>3</v>
      </c>
      <c r="D171" s="51" t="s">
        <v>1</v>
      </c>
      <c r="E171" s="25" t="s">
        <v>254</v>
      </c>
      <c r="F171" s="114">
        <f t="shared" si="26"/>
        <v>44.61</v>
      </c>
      <c r="G171" s="61">
        <f t="shared" si="26"/>
        <v>19.61</v>
      </c>
      <c r="H171" s="61">
        <f t="shared" si="26"/>
        <v>43.95875364268101</v>
      </c>
    </row>
    <row r="172" spans="1:8" ht="27">
      <c r="A172" s="14" t="s">
        <v>250</v>
      </c>
      <c r="B172" s="75" t="s">
        <v>252</v>
      </c>
      <c r="C172" s="51" t="s">
        <v>3</v>
      </c>
      <c r="D172" s="51" t="s">
        <v>1</v>
      </c>
      <c r="E172" s="25" t="s">
        <v>255</v>
      </c>
      <c r="F172" s="114">
        <v>44.61</v>
      </c>
      <c r="G172" s="61">
        <v>19.61</v>
      </c>
      <c r="H172" s="61">
        <f>G172*100/F172</f>
        <v>43.95875364268101</v>
      </c>
    </row>
    <row r="173" spans="1:8" ht="26.25">
      <c r="A173" s="117" t="s">
        <v>197</v>
      </c>
      <c r="B173" s="118" t="s">
        <v>201</v>
      </c>
      <c r="C173" s="51" t="s">
        <v>3</v>
      </c>
      <c r="D173" s="51" t="s">
        <v>1</v>
      </c>
      <c r="E173" s="120"/>
      <c r="F173" s="121">
        <f>F174+F178</f>
        <v>2097.0800000000004</v>
      </c>
      <c r="G173" s="122">
        <f>G174+G178</f>
        <v>1988.57</v>
      </c>
      <c r="H173" s="122">
        <f aca="true" t="shared" si="27" ref="F173:H176">H174</f>
        <v>100</v>
      </c>
    </row>
    <row r="174" spans="1:8" ht="15">
      <c r="A174" s="109" t="s">
        <v>198</v>
      </c>
      <c r="B174" s="119" t="s">
        <v>202</v>
      </c>
      <c r="C174" s="51" t="s">
        <v>3</v>
      </c>
      <c r="D174" s="51" t="s">
        <v>1</v>
      </c>
      <c r="E174" s="120"/>
      <c r="F174" s="113">
        <f t="shared" si="27"/>
        <v>40.32</v>
      </c>
      <c r="G174" s="122">
        <f t="shared" si="27"/>
        <v>40.32</v>
      </c>
      <c r="H174" s="122">
        <f t="shared" si="27"/>
        <v>100</v>
      </c>
    </row>
    <row r="175" spans="1:8" ht="27">
      <c r="A175" s="109" t="s">
        <v>45</v>
      </c>
      <c r="B175" s="119" t="s">
        <v>202</v>
      </c>
      <c r="C175" s="51" t="s">
        <v>3</v>
      </c>
      <c r="D175" s="51" t="s">
        <v>1</v>
      </c>
      <c r="E175" s="120" t="s">
        <v>35</v>
      </c>
      <c r="F175" s="113">
        <f t="shared" si="27"/>
        <v>40.32</v>
      </c>
      <c r="G175" s="122">
        <f t="shared" si="27"/>
        <v>40.32</v>
      </c>
      <c r="H175" s="122">
        <f t="shared" si="27"/>
        <v>100</v>
      </c>
    </row>
    <row r="176" spans="1:8" ht="27">
      <c r="A176" s="109" t="s">
        <v>46</v>
      </c>
      <c r="B176" s="119" t="s">
        <v>202</v>
      </c>
      <c r="C176" s="51" t="s">
        <v>3</v>
      </c>
      <c r="D176" s="51" t="s">
        <v>1</v>
      </c>
      <c r="E176" s="120" t="s">
        <v>36</v>
      </c>
      <c r="F176" s="113">
        <f t="shared" si="27"/>
        <v>40.32</v>
      </c>
      <c r="G176" s="122">
        <f t="shared" si="27"/>
        <v>40.32</v>
      </c>
      <c r="H176" s="122">
        <f t="shared" si="27"/>
        <v>100</v>
      </c>
    </row>
    <row r="177" spans="1:8" ht="27">
      <c r="A177" s="109" t="s">
        <v>104</v>
      </c>
      <c r="B177" s="119" t="s">
        <v>202</v>
      </c>
      <c r="C177" s="51" t="s">
        <v>3</v>
      </c>
      <c r="D177" s="51" t="s">
        <v>1</v>
      </c>
      <c r="E177" s="120" t="s">
        <v>105</v>
      </c>
      <c r="F177" s="113">
        <v>40.32</v>
      </c>
      <c r="G177" s="122">
        <v>40.32</v>
      </c>
      <c r="H177" s="122">
        <f>G177*100/F177</f>
        <v>100</v>
      </c>
    </row>
    <row r="178" spans="1:8" ht="27">
      <c r="A178" s="109" t="s">
        <v>199</v>
      </c>
      <c r="B178" s="118" t="s">
        <v>203</v>
      </c>
      <c r="C178" s="51" t="s">
        <v>3</v>
      </c>
      <c r="D178" s="51" t="s">
        <v>1</v>
      </c>
      <c r="E178" s="120"/>
      <c r="F178" s="113">
        <f aca="true" t="shared" si="28" ref="F178:H180">F179</f>
        <v>2056.76</v>
      </c>
      <c r="G178" s="122">
        <f t="shared" si="28"/>
        <v>1948.25</v>
      </c>
      <c r="H178" s="122">
        <f t="shared" si="28"/>
        <v>94.72422645325656</v>
      </c>
    </row>
    <row r="179" spans="1:8" ht="27">
      <c r="A179" s="109" t="s">
        <v>45</v>
      </c>
      <c r="B179" s="118" t="s">
        <v>203</v>
      </c>
      <c r="C179" s="51" t="s">
        <v>3</v>
      </c>
      <c r="D179" s="51" t="s">
        <v>1</v>
      </c>
      <c r="E179" s="120" t="s">
        <v>35</v>
      </c>
      <c r="F179" s="113">
        <f t="shared" si="28"/>
        <v>2056.76</v>
      </c>
      <c r="G179" s="122">
        <f t="shared" si="28"/>
        <v>1948.25</v>
      </c>
      <c r="H179" s="122">
        <f t="shared" si="28"/>
        <v>94.72422645325656</v>
      </c>
    </row>
    <row r="180" spans="1:8" ht="27">
      <c r="A180" s="109" t="s">
        <v>46</v>
      </c>
      <c r="B180" s="118" t="s">
        <v>203</v>
      </c>
      <c r="C180" s="51" t="s">
        <v>3</v>
      </c>
      <c r="D180" s="51" t="s">
        <v>1</v>
      </c>
      <c r="E180" s="120" t="s">
        <v>36</v>
      </c>
      <c r="F180" s="113">
        <f t="shared" si="28"/>
        <v>2056.76</v>
      </c>
      <c r="G180" s="122">
        <f t="shared" si="28"/>
        <v>1948.25</v>
      </c>
      <c r="H180" s="122">
        <f t="shared" si="28"/>
        <v>94.72422645325656</v>
      </c>
    </row>
    <row r="181" spans="1:8" ht="27">
      <c r="A181" s="109" t="s">
        <v>200</v>
      </c>
      <c r="B181" s="118" t="s">
        <v>203</v>
      </c>
      <c r="C181" s="51" t="s">
        <v>3</v>
      </c>
      <c r="D181" s="51" t="s">
        <v>1</v>
      </c>
      <c r="E181" s="120" t="s">
        <v>105</v>
      </c>
      <c r="F181" s="113">
        <v>2056.76</v>
      </c>
      <c r="G181" s="122">
        <v>1948.25</v>
      </c>
      <c r="H181" s="122">
        <f>G181*100/F181</f>
        <v>94.72422645325656</v>
      </c>
    </row>
    <row r="182" spans="1:8" ht="53.25">
      <c r="A182" s="15" t="s">
        <v>183</v>
      </c>
      <c r="B182" s="106" t="s">
        <v>205</v>
      </c>
      <c r="C182" s="50"/>
      <c r="D182" s="50"/>
      <c r="E182" s="107"/>
      <c r="F182" s="102">
        <f>F183</f>
        <v>400</v>
      </c>
      <c r="G182" s="108">
        <f>G183</f>
        <v>400</v>
      </c>
      <c r="H182" s="108">
        <f>H183</f>
        <v>100</v>
      </c>
    </row>
    <row r="183" spans="1:8" ht="53.25">
      <c r="A183" s="14" t="s">
        <v>184</v>
      </c>
      <c r="B183" s="75" t="s">
        <v>206</v>
      </c>
      <c r="C183" s="21"/>
      <c r="D183" s="21"/>
      <c r="E183" s="25"/>
      <c r="F183" s="30">
        <f aca="true" t="shared" si="29" ref="F183:H186">F184</f>
        <v>400</v>
      </c>
      <c r="G183" s="61">
        <f t="shared" si="29"/>
        <v>400</v>
      </c>
      <c r="H183" s="61">
        <f t="shared" si="29"/>
        <v>100</v>
      </c>
    </row>
    <row r="184" spans="1:8" ht="27">
      <c r="A184" s="14" t="s">
        <v>185</v>
      </c>
      <c r="B184" s="75" t="s">
        <v>204</v>
      </c>
      <c r="C184" s="51"/>
      <c r="D184" s="51"/>
      <c r="E184" s="25"/>
      <c r="F184" s="30">
        <f t="shared" si="29"/>
        <v>400</v>
      </c>
      <c r="G184" s="61">
        <f t="shared" si="29"/>
        <v>400</v>
      </c>
      <c r="H184" s="61">
        <f t="shared" si="29"/>
        <v>100</v>
      </c>
    </row>
    <row r="185" spans="1:8" ht="27">
      <c r="A185" s="14" t="s">
        <v>45</v>
      </c>
      <c r="B185" s="75" t="s">
        <v>204</v>
      </c>
      <c r="C185" s="51"/>
      <c r="D185" s="51"/>
      <c r="E185" s="25" t="s">
        <v>35</v>
      </c>
      <c r="F185" s="30">
        <f t="shared" si="29"/>
        <v>400</v>
      </c>
      <c r="G185" s="61">
        <f t="shared" si="29"/>
        <v>400</v>
      </c>
      <c r="H185" s="61">
        <f t="shared" si="29"/>
        <v>100</v>
      </c>
    </row>
    <row r="186" spans="1:8" ht="27">
      <c r="A186" s="14" t="s">
        <v>46</v>
      </c>
      <c r="B186" s="75" t="s">
        <v>204</v>
      </c>
      <c r="C186" s="51"/>
      <c r="D186" s="51"/>
      <c r="E186" s="25" t="s">
        <v>36</v>
      </c>
      <c r="F186" s="30">
        <f t="shared" si="29"/>
        <v>400</v>
      </c>
      <c r="G186" s="61">
        <f t="shared" si="29"/>
        <v>400</v>
      </c>
      <c r="H186" s="61">
        <f t="shared" si="29"/>
        <v>100</v>
      </c>
    </row>
    <row r="187" spans="1:8" ht="27">
      <c r="A187" s="14" t="s">
        <v>47</v>
      </c>
      <c r="B187" s="75" t="s">
        <v>204</v>
      </c>
      <c r="C187" s="51"/>
      <c r="D187" s="51"/>
      <c r="E187" s="25" t="s">
        <v>26</v>
      </c>
      <c r="F187" s="30">
        <v>400</v>
      </c>
      <c r="G187" s="61">
        <v>400</v>
      </c>
      <c r="H187" s="61">
        <f>G187*100/F187</f>
        <v>100</v>
      </c>
    </row>
    <row r="188" spans="1:8" ht="15">
      <c r="A188" s="15" t="s">
        <v>12</v>
      </c>
      <c r="B188" s="33"/>
      <c r="C188" s="50" t="s">
        <v>3</v>
      </c>
      <c r="D188" s="50" t="s">
        <v>6</v>
      </c>
      <c r="E188" s="19"/>
      <c r="F188" s="115">
        <f>F189+F194+F205</f>
        <v>7097.664</v>
      </c>
      <c r="G188" s="65">
        <f>G189+G194+G210</f>
        <v>6440.289</v>
      </c>
      <c r="H188" s="65">
        <f>H189+H194</f>
        <v>183.41333333333336</v>
      </c>
    </row>
    <row r="189" spans="1:8" ht="27">
      <c r="A189" s="14" t="s">
        <v>76</v>
      </c>
      <c r="B189" s="76" t="s">
        <v>149</v>
      </c>
      <c r="C189" s="51" t="s">
        <v>3</v>
      </c>
      <c r="D189" s="51" t="s">
        <v>6</v>
      </c>
      <c r="E189" s="19"/>
      <c r="F189" s="79">
        <f aca="true" t="shared" si="30" ref="F189:H192">F190</f>
        <v>50</v>
      </c>
      <c r="G189" s="77">
        <f t="shared" si="30"/>
        <v>47.45</v>
      </c>
      <c r="H189" s="77">
        <f t="shared" si="30"/>
        <v>94.9</v>
      </c>
    </row>
    <row r="190" spans="1:8" ht="15">
      <c r="A190" s="14" t="s">
        <v>148</v>
      </c>
      <c r="B190" s="76" t="s">
        <v>177</v>
      </c>
      <c r="C190" s="51" t="s">
        <v>3</v>
      </c>
      <c r="D190" s="51" t="s">
        <v>6</v>
      </c>
      <c r="E190" s="19"/>
      <c r="F190" s="30">
        <f t="shared" si="30"/>
        <v>50</v>
      </c>
      <c r="G190" s="77">
        <f t="shared" si="30"/>
        <v>47.45</v>
      </c>
      <c r="H190" s="77">
        <f t="shared" si="30"/>
        <v>94.9</v>
      </c>
    </row>
    <row r="191" spans="1:8" ht="45" customHeight="1">
      <c r="A191" s="16" t="s">
        <v>55</v>
      </c>
      <c r="B191" s="76" t="s">
        <v>177</v>
      </c>
      <c r="C191" s="51" t="s">
        <v>3</v>
      </c>
      <c r="D191" s="51" t="s">
        <v>6</v>
      </c>
      <c r="E191" s="25" t="s">
        <v>51</v>
      </c>
      <c r="F191" s="30">
        <f t="shared" si="30"/>
        <v>50</v>
      </c>
      <c r="G191" s="30">
        <f t="shared" si="30"/>
        <v>47.45</v>
      </c>
      <c r="H191" s="30">
        <f t="shared" si="30"/>
        <v>94.9</v>
      </c>
    </row>
    <row r="192" spans="1:8" ht="19.5" customHeight="1">
      <c r="A192" s="17" t="s">
        <v>54</v>
      </c>
      <c r="B192" s="76" t="s">
        <v>177</v>
      </c>
      <c r="C192" s="51" t="s">
        <v>3</v>
      </c>
      <c r="D192" s="51" t="s">
        <v>6</v>
      </c>
      <c r="E192" s="25" t="s">
        <v>52</v>
      </c>
      <c r="F192" s="30">
        <f t="shared" si="30"/>
        <v>50</v>
      </c>
      <c r="G192" s="30">
        <f t="shared" si="30"/>
        <v>47.45</v>
      </c>
      <c r="H192" s="30">
        <f t="shared" si="30"/>
        <v>94.9</v>
      </c>
    </row>
    <row r="193" spans="1:8" ht="45" customHeight="1">
      <c r="A193" s="14" t="s">
        <v>55</v>
      </c>
      <c r="B193" s="76" t="s">
        <v>177</v>
      </c>
      <c r="C193" s="51" t="s">
        <v>3</v>
      </c>
      <c r="D193" s="51" t="s">
        <v>6</v>
      </c>
      <c r="E193" s="25" t="s">
        <v>53</v>
      </c>
      <c r="F193" s="30">
        <v>50</v>
      </c>
      <c r="G193" s="30">
        <v>47.45</v>
      </c>
      <c r="H193" s="30">
        <f>G193*100/F193</f>
        <v>94.9</v>
      </c>
    </row>
    <row r="194" spans="1:8" ht="27">
      <c r="A194" s="15" t="s">
        <v>77</v>
      </c>
      <c r="B194" s="33" t="s">
        <v>152</v>
      </c>
      <c r="C194" s="50" t="s">
        <v>3</v>
      </c>
      <c r="D194" s="50" t="s">
        <v>6</v>
      </c>
      <c r="E194" s="19"/>
      <c r="F194" s="48">
        <f>F196</f>
        <v>5400</v>
      </c>
      <c r="G194" s="48">
        <f>G196</f>
        <v>4779.72</v>
      </c>
      <c r="H194" s="48">
        <f>H196</f>
        <v>88.51333333333334</v>
      </c>
    </row>
    <row r="195" spans="1:8" ht="15">
      <c r="A195" s="14" t="s">
        <v>150</v>
      </c>
      <c r="B195" s="76" t="s">
        <v>178</v>
      </c>
      <c r="C195" s="51" t="s">
        <v>3</v>
      </c>
      <c r="D195" s="51" t="s">
        <v>6</v>
      </c>
      <c r="E195" s="25"/>
      <c r="F195" s="49">
        <f>F196</f>
        <v>5400</v>
      </c>
      <c r="G195" s="49">
        <f>G196</f>
        <v>4779.72</v>
      </c>
      <c r="H195" s="49">
        <f>H196</f>
        <v>88.51333333333334</v>
      </c>
    </row>
    <row r="196" spans="1:8" ht="45" customHeight="1">
      <c r="A196" s="14" t="s">
        <v>88</v>
      </c>
      <c r="B196" s="76" t="s">
        <v>178</v>
      </c>
      <c r="C196" s="51" t="s">
        <v>3</v>
      </c>
      <c r="D196" s="51" t="s">
        <v>6</v>
      </c>
      <c r="E196" s="25" t="s">
        <v>51</v>
      </c>
      <c r="F196" s="30">
        <f aca="true" t="shared" si="31" ref="F196:H197">F197</f>
        <v>5400</v>
      </c>
      <c r="G196" s="30">
        <f t="shared" si="31"/>
        <v>4779.72</v>
      </c>
      <c r="H196" s="30">
        <f t="shared" si="31"/>
        <v>88.51333333333334</v>
      </c>
    </row>
    <row r="197" spans="1:8" ht="15">
      <c r="A197" s="16" t="s">
        <v>54</v>
      </c>
      <c r="B197" s="76" t="s">
        <v>178</v>
      </c>
      <c r="C197" s="51" t="s">
        <v>3</v>
      </c>
      <c r="D197" s="51" t="s">
        <v>6</v>
      </c>
      <c r="E197" s="25" t="s">
        <v>52</v>
      </c>
      <c r="F197" s="30">
        <f t="shared" si="31"/>
        <v>5400</v>
      </c>
      <c r="G197" s="30">
        <f t="shared" si="31"/>
        <v>4779.72</v>
      </c>
      <c r="H197" s="30">
        <f t="shared" si="31"/>
        <v>88.51333333333334</v>
      </c>
    </row>
    <row r="198" spans="1:8" ht="39.75">
      <c r="A198" s="14" t="s">
        <v>88</v>
      </c>
      <c r="B198" s="93" t="s">
        <v>178</v>
      </c>
      <c r="C198" s="51" t="s">
        <v>3</v>
      </c>
      <c r="D198" s="51" t="s">
        <v>6</v>
      </c>
      <c r="E198" s="94" t="s">
        <v>53</v>
      </c>
      <c r="F198" s="30">
        <v>5400</v>
      </c>
      <c r="G198" s="30">
        <v>4779.72</v>
      </c>
      <c r="H198" s="30">
        <f>G198*100/F198</f>
        <v>88.51333333333334</v>
      </c>
    </row>
    <row r="199" spans="1:8" ht="30" customHeight="1">
      <c r="A199" s="15" t="s">
        <v>182</v>
      </c>
      <c r="B199" s="50" t="s">
        <v>207</v>
      </c>
      <c r="C199" s="50" t="s">
        <v>3</v>
      </c>
      <c r="D199" s="50" t="s">
        <v>6</v>
      </c>
      <c r="E199" s="101"/>
      <c r="F199" s="27">
        <f>F200</f>
        <v>300</v>
      </c>
      <c r="G199" s="27">
        <f>G200</f>
        <v>300</v>
      </c>
      <c r="H199" s="27">
        <f>G199*100/F199</f>
        <v>100</v>
      </c>
    </row>
    <row r="200" spans="1:8" ht="15">
      <c r="A200" s="14" t="s">
        <v>160</v>
      </c>
      <c r="B200" s="51" t="s">
        <v>208</v>
      </c>
      <c r="C200" s="51" t="s">
        <v>3</v>
      </c>
      <c r="D200" s="51" t="s">
        <v>6</v>
      </c>
      <c r="E200" s="94"/>
      <c r="F200" s="30">
        <f aca="true" t="shared" si="32" ref="F200:H203">F201</f>
        <v>300</v>
      </c>
      <c r="G200" s="105">
        <f t="shared" si="32"/>
        <v>300</v>
      </c>
      <c r="H200" s="105">
        <f t="shared" si="32"/>
        <v>100</v>
      </c>
    </row>
    <row r="201" spans="1:8" ht="27">
      <c r="A201" s="14" t="s">
        <v>161</v>
      </c>
      <c r="B201" s="51" t="s">
        <v>209</v>
      </c>
      <c r="C201" s="51" t="s">
        <v>3</v>
      </c>
      <c r="D201" s="51" t="s">
        <v>6</v>
      </c>
      <c r="E201" s="94"/>
      <c r="F201" s="30">
        <f t="shared" si="32"/>
        <v>300</v>
      </c>
      <c r="G201" s="105">
        <f t="shared" si="32"/>
        <v>300</v>
      </c>
      <c r="H201" s="105">
        <f t="shared" si="32"/>
        <v>100</v>
      </c>
    </row>
    <row r="202" spans="1:8" ht="27">
      <c r="A202" s="14" t="s">
        <v>45</v>
      </c>
      <c r="B202" s="51" t="s">
        <v>209</v>
      </c>
      <c r="C202" s="51" t="s">
        <v>3</v>
      </c>
      <c r="D202" s="51" t="s">
        <v>6</v>
      </c>
      <c r="E202" s="94" t="s">
        <v>35</v>
      </c>
      <c r="F202" s="30">
        <f t="shared" si="32"/>
        <v>300</v>
      </c>
      <c r="G202" s="105">
        <f t="shared" si="32"/>
        <v>300</v>
      </c>
      <c r="H202" s="105">
        <f t="shared" si="32"/>
        <v>100</v>
      </c>
    </row>
    <row r="203" spans="1:8" ht="27">
      <c r="A203" s="14" t="s">
        <v>46</v>
      </c>
      <c r="B203" s="51" t="s">
        <v>209</v>
      </c>
      <c r="C203" s="51" t="s">
        <v>3</v>
      </c>
      <c r="D203" s="51" t="s">
        <v>6</v>
      </c>
      <c r="E203" s="94" t="s">
        <v>36</v>
      </c>
      <c r="F203" s="30">
        <f t="shared" si="32"/>
        <v>300</v>
      </c>
      <c r="G203" s="105">
        <f t="shared" si="32"/>
        <v>300</v>
      </c>
      <c r="H203" s="105">
        <f t="shared" si="32"/>
        <v>100</v>
      </c>
    </row>
    <row r="204" spans="1:8" ht="27">
      <c r="A204" s="28" t="s">
        <v>47</v>
      </c>
      <c r="B204" s="51" t="s">
        <v>209</v>
      </c>
      <c r="C204" s="51" t="s">
        <v>3</v>
      </c>
      <c r="D204" s="51" t="s">
        <v>6</v>
      </c>
      <c r="E204" s="94" t="s">
        <v>26</v>
      </c>
      <c r="F204" s="30">
        <v>300</v>
      </c>
      <c r="G204" s="105">
        <v>300</v>
      </c>
      <c r="H204" s="105">
        <f>G204*100/F204</f>
        <v>100</v>
      </c>
    </row>
    <row r="205" spans="1:8" ht="39.75">
      <c r="A205" s="14" t="s">
        <v>103</v>
      </c>
      <c r="B205" s="76" t="s">
        <v>151</v>
      </c>
      <c r="C205" s="51" t="s">
        <v>3</v>
      </c>
      <c r="D205" s="51" t="s">
        <v>6</v>
      </c>
      <c r="E205" s="25"/>
      <c r="F205" s="124">
        <f>F206+F210</f>
        <v>1647.664</v>
      </c>
      <c r="G205" s="124">
        <f>G210</f>
        <v>1613.119</v>
      </c>
      <c r="H205" s="30">
        <f>H210</f>
        <v>99.99845023134947</v>
      </c>
    </row>
    <row r="206" spans="1:8" ht="15">
      <c r="A206" s="109" t="s">
        <v>198</v>
      </c>
      <c r="B206" s="137" t="s">
        <v>256</v>
      </c>
      <c r="C206" s="51" t="s">
        <v>3</v>
      </c>
      <c r="D206" s="51" t="s">
        <v>6</v>
      </c>
      <c r="E206" s="25"/>
      <c r="F206" s="124">
        <f aca="true" t="shared" si="33" ref="F206:G208">F207</f>
        <v>34.52</v>
      </c>
      <c r="G206" s="124">
        <f t="shared" si="33"/>
        <v>0</v>
      </c>
      <c r="H206" s="30"/>
    </row>
    <row r="207" spans="1:8" ht="27">
      <c r="A207" s="109" t="s">
        <v>45</v>
      </c>
      <c r="B207" s="137" t="s">
        <v>256</v>
      </c>
      <c r="C207" s="51" t="s">
        <v>3</v>
      </c>
      <c r="D207" s="51" t="s">
        <v>6</v>
      </c>
      <c r="E207" s="25" t="s">
        <v>35</v>
      </c>
      <c r="F207" s="124">
        <f t="shared" si="33"/>
        <v>34.52</v>
      </c>
      <c r="G207" s="124">
        <f t="shared" si="33"/>
        <v>0</v>
      </c>
      <c r="H207" s="30"/>
    </row>
    <row r="208" spans="1:8" ht="27">
      <c r="A208" s="109" t="s">
        <v>46</v>
      </c>
      <c r="B208" s="137" t="s">
        <v>256</v>
      </c>
      <c r="C208" s="51" t="s">
        <v>3</v>
      </c>
      <c r="D208" s="51" t="s">
        <v>6</v>
      </c>
      <c r="E208" s="25" t="s">
        <v>36</v>
      </c>
      <c r="F208" s="124">
        <f t="shared" si="33"/>
        <v>34.52</v>
      </c>
      <c r="G208" s="124">
        <f t="shared" si="33"/>
        <v>0</v>
      </c>
      <c r="H208" s="30"/>
    </row>
    <row r="209" spans="1:8" ht="27">
      <c r="A209" s="109" t="s">
        <v>47</v>
      </c>
      <c r="B209" s="76" t="s">
        <v>256</v>
      </c>
      <c r="C209" s="51" t="s">
        <v>3</v>
      </c>
      <c r="D209" s="51" t="s">
        <v>6</v>
      </c>
      <c r="E209" s="25" t="s">
        <v>26</v>
      </c>
      <c r="F209" s="124">
        <v>34.52</v>
      </c>
      <c r="G209" s="124">
        <v>0</v>
      </c>
      <c r="H209" s="30"/>
    </row>
    <row r="210" spans="1:8" ht="15">
      <c r="A210" s="14" t="s">
        <v>210</v>
      </c>
      <c r="B210" s="76" t="s">
        <v>211</v>
      </c>
      <c r="C210" s="51" t="s">
        <v>3</v>
      </c>
      <c r="D210" s="51" t="s">
        <v>6</v>
      </c>
      <c r="E210" s="25"/>
      <c r="F210" s="124">
        <f aca="true" t="shared" si="34" ref="F210:H212">F211</f>
        <v>1613.144</v>
      </c>
      <c r="G210" s="124">
        <f t="shared" si="34"/>
        <v>1613.119</v>
      </c>
      <c r="H210" s="30">
        <f t="shared" si="34"/>
        <v>99.99845023134947</v>
      </c>
    </row>
    <row r="211" spans="1:8" ht="27">
      <c r="A211" s="14" t="s">
        <v>45</v>
      </c>
      <c r="B211" s="76" t="s">
        <v>211</v>
      </c>
      <c r="C211" s="51" t="s">
        <v>3</v>
      </c>
      <c r="D211" s="51" t="s">
        <v>6</v>
      </c>
      <c r="E211" s="25" t="s">
        <v>35</v>
      </c>
      <c r="F211" s="124">
        <f t="shared" si="34"/>
        <v>1613.144</v>
      </c>
      <c r="G211" s="124">
        <f t="shared" si="34"/>
        <v>1613.119</v>
      </c>
      <c r="H211" s="30">
        <f t="shared" si="34"/>
        <v>99.99845023134947</v>
      </c>
    </row>
    <row r="212" spans="1:8" ht="27">
      <c r="A212" s="14" t="s">
        <v>46</v>
      </c>
      <c r="B212" s="76" t="s">
        <v>211</v>
      </c>
      <c r="C212" s="51" t="s">
        <v>3</v>
      </c>
      <c r="D212" s="51" t="s">
        <v>6</v>
      </c>
      <c r="E212" s="25" t="s">
        <v>36</v>
      </c>
      <c r="F212" s="124">
        <f t="shared" si="34"/>
        <v>1613.144</v>
      </c>
      <c r="G212" s="124">
        <f t="shared" si="34"/>
        <v>1613.119</v>
      </c>
      <c r="H212" s="30">
        <f t="shared" si="34"/>
        <v>99.99845023134947</v>
      </c>
    </row>
    <row r="213" spans="1:8" ht="27">
      <c r="A213" s="14" t="s">
        <v>47</v>
      </c>
      <c r="B213" s="76" t="s">
        <v>211</v>
      </c>
      <c r="C213" s="51" t="s">
        <v>3</v>
      </c>
      <c r="D213" s="51" t="s">
        <v>6</v>
      </c>
      <c r="E213" s="25" t="s">
        <v>26</v>
      </c>
      <c r="F213" s="124">
        <v>1613.144</v>
      </c>
      <c r="G213" s="124">
        <v>1613.119</v>
      </c>
      <c r="H213" s="30">
        <f>G213*100/F213</f>
        <v>99.99845023134947</v>
      </c>
    </row>
    <row r="214" spans="1:8" ht="15">
      <c r="A214" s="34" t="s">
        <v>20</v>
      </c>
      <c r="B214" s="82" t="s">
        <v>153</v>
      </c>
      <c r="C214" s="50" t="s">
        <v>17</v>
      </c>
      <c r="D214" s="51"/>
      <c r="E214" s="25"/>
      <c r="F214" s="27">
        <f aca="true" t="shared" si="35" ref="F214:H218">F215</f>
        <v>28</v>
      </c>
      <c r="G214" s="65">
        <f t="shared" si="35"/>
        <v>28</v>
      </c>
      <c r="H214" s="65">
        <f t="shared" si="35"/>
        <v>100</v>
      </c>
    </row>
    <row r="215" spans="1:8" ht="15">
      <c r="A215" s="23" t="s">
        <v>89</v>
      </c>
      <c r="B215" s="82" t="s">
        <v>153</v>
      </c>
      <c r="C215" s="50" t="s">
        <v>17</v>
      </c>
      <c r="D215" s="50" t="s">
        <v>17</v>
      </c>
      <c r="E215" s="25"/>
      <c r="F215" s="27">
        <f t="shared" si="35"/>
        <v>28</v>
      </c>
      <c r="G215" s="65">
        <f t="shared" si="35"/>
        <v>28</v>
      </c>
      <c r="H215" s="65">
        <f t="shared" si="35"/>
        <v>100</v>
      </c>
    </row>
    <row r="216" spans="1:8" ht="66">
      <c r="A216" s="16" t="s">
        <v>78</v>
      </c>
      <c r="B216" s="84" t="s">
        <v>153</v>
      </c>
      <c r="C216" s="21" t="s">
        <v>17</v>
      </c>
      <c r="D216" s="21" t="s">
        <v>17</v>
      </c>
      <c r="E216" s="18"/>
      <c r="F216" s="78">
        <f t="shared" si="35"/>
        <v>28</v>
      </c>
      <c r="G216" s="61">
        <f t="shared" si="35"/>
        <v>28</v>
      </c>
      <c r="H216" s="61">
        <f t="shared" si="35"/>
        <v>100</v>
      </c>
    </row>
    <row r="217" spans="1:8" ht="26.25">
      <c r="A217" s="24" t="s">
        <v>79</v>
      </c>
      <c r="B217" s="84" t="s">
        <v>179</v>
      </c>
      <c r="C217" s="21" t="s">
        <v>17</v>
      </c>
      <c r="D217" s="21" t="s">
        <v>17</v>
      </c>
      <c r="E217" s="32"/>
      <c r="F217" s="49">
        <f t="shared" si="35"/>
        <v>28</v>
      </c>
      <c r="G217" s="61">
        <f t="shared" si="35"/>
        <v>28</v>
      </c>
      <c r="H217" s="61">
        <f t="shared" si="35"/>
        <v>100</v>
      </c>
    </row>
    <row r="218" spans="1:8" ht="15">
      <c r="A218" s="14" t="s">
        <v>40</v>
      </c>
      <c r="B218" s="84" t="s">
        <v>179</v>
      </c>
      <c r="C218" s="51" t="s">
        <v>17</v>
      </c>
      <c r="D218" s="51" t="s">
        <v>17</v>
      </c>
      <c r="E218" s="22" t="s">
        <v>41</v>
      </c>
      <c r="F218" s="30">
        <f t="shared" si="35"/>
        <v>28</v>
      </c>
      <c r="G218" s="61">
        <f t="shared" si="35"/>
        <v>28</v>
      </c>
      <c r="H218" s="61">
        <f t="shared" si="35"/>
        <v>100</v>
      </c>
    </row>
    <row r="219" spans="1:8" ht="15">
      <c r="A219" s="35" t="s">
        <v>13</v>
      </c>
      <c r="B219" s="84" t="s">
        <v>179</v>
      </c>
      <c r="C219" s="51" t="s">
        <v>17</v>
      </c>
      <c r="D219" s="51" t="s">
        <v>17</v>
      </c>
      <c r="E219" s="25" t="s">
        <v>25</v>
      </c>
      <c r="F219" s="30">
        <v>28</v>
      </c>
      <c r="G219" s="61">
        <v>28</v>
      </c>
      <c r="H219" s="61">
        <f>G219*100/F219</f>
        <v>100</v>
      </c>
    </row>
    <row r="220" spans="1:8" ht="15">
      <c r="A220" s="34" t="s">
        <v>49</v>
      </c>
      <c r="B220" s="25"/>
      <c r="C220" s="50" t="s">
        <v>18</v>
      </c>
      <c r="D220" s="50"/>
      <c r="E220" s="25"/>
      <c r="F220" s="27">
        <f aca="true" t="shared" si="36" ref="F220:H221">F221</f>
        <v>12184.400000000001</v>
      </c>
      <c r="G220" s="27">
        <f t="shared" si="36"/>
        <v>8406.4</v>
      </c>
      <c r="H220" s="27">
        <f t="shared" si="36"/>
        <v>68.99313876760446</v>
      </c>
    </row>
    <row r="221" spans="1:8" ht="15">
      <c r="A221" s="23" t="s">
        <v>19</v>
      </c>
      <c r="B221" s="25"/>
      <c r="C221" s="50" t="s">
        <v>18</v>
      </c>
      <c r="D221" s="50" t="s">
        <v>0</v>
      </c>
      <c r="E221" s="25"/>
      <c r="F221" s="27">
        <f t="shared" si="36"/>
        <v>12184.400000000001</v>
      </c>
      <c r="G221" s="27">
        <f t="shared" si="36"/>
        <v>8406.4</v>
      </c>
      <c r="H221" s="27">
        <f t="shared" si="36"/>
        <v>68.99313876760446</v>
      </c>
    </row>
    <row r="222" spans="1:8" ht="66">
      <c r="A222" s="26" t="s">
        <v>80</v>
      </c>
      <c r="B222" s="10" t="s">
        <v>154</v>
      </c>
      <c r="C222" s="51" t="s">
        <v>18</v>
      </c>
      <c r="D222" s="51" t="s">
        <v>0</v>
      </c>
      <c r="E222" s="22"/>
      <c r="F222" s="30">
        <f>F223+F226</f>
        <v>12184.400000000001</v>
      </c>
      <c r="G222" s="30">
        <f>G223+G226</f>
        <v>8406.4</v>
      </c>
      <c r="H222" s="30">
        <f>G222*100/F222</f>
        <v>68.99313876760446</v>
      </c>
    </row>
    <row r="223" spans="1:8" ht="31.5" customHeight="1">
      <c r="A223" s="26" t="s">
        <v>81</v>
      </c>
      <c r="B223" s="10" t="s">
        <v>180</v>
      </c>
      <c r="C223" s="21" t="s">
        <v>18</v>
      </c>
      <c r="D223" s="21" t="s">
        <v>0</v>
      </c>
      <c r="E223" s="32"/>
      <c r="F223" s="30">
        <f aca="true" t="shared" si="37" ref="F223:H224">F224</f>
        <v>7623.1</v>
      </c>
      <c r="G223" s="49">
        <f t="shared" si="37"/>
        <v>5015.4</v>
      </c>
      <c r="H223" s="49">
        <f t="shared" si="37"/>
        <v>65.7921318098936</v>
      </c>
    </row>
    <row r="224" spans="1:8" ht="15">
      <c r="A224" s="14" t="s">
        <v>40</v>
      </c>
      <c r="B224" s="10" t="s">
        <v>180</v>
      </c>
      <c r="C224" s="51" t="s">
        <v>18</v>
      </c>
      <c r="D224" s="51" t="s">
        <v>0</v>
      </c>
      <c r="E224" s="25" t="s">
        <v>41</v>
      </c>
      <c r="F224" s="30">
        <f t="shared" si="37"/>
        <v>7623.1</v>
      </c>
      <c r="G224" s="30">
        <f>G225</f>
        <v>5015.4</v>
      </c>
      <c r="H224" s="30">
        <f t="shared" si="37"/>
        <v>65.7921318098936</v>
      </c>
    </row>
    <row r="225" spans="1:8" ht="15">
      <c r="A225" s="35" t="s">
        <v>13</v>
      </c>
      <c r="B225" s="10" t="s">
        <v>180</v>
      </c>
      <c r="C225" s="51" t="s">
        <v>18</v>
      </c>
      <c r="D225" s="51" t="s">
        <v>0</v>
      </c>
      <c r="E225" s="25" t="s">
        <v>25</v>
      </c>
      <c r="F225" s="30">
        <v>7623.1</v>
      </c>
      <c r="G225" s="30">
        <v>5015.4</v>
      </c>
      <c r="H225" s="30">
        <f>G225*100/F225</f>
        <v>65.7921318098936</v>
      </c>
    </row>
    <row r="226" spans="1:8" ht="54.75" customHeight="1">
      <c r="A226" s="26" t="s">
        <v>82</v>
      </c>
      <c r="B226" s="10" t="s">
        <v>124</v>
      </c>
      <c r="C226" s="58" t="s">
        <v>18</v>
      </c>
      <c r="D226" s="58" t="s">
        <v>0</v>
      </c>
      <c r="E226" s="25"/>
      <c r="F226" s="30">
        <f>F228</f>
        <v>4561.3</v>
      </c>
      <c r="G226" s="30">
        <f>G228</f>
        <v>3391</v>
      </c>
      <c r="H226" s="30">
        <f>H228</f>
        <v>74.34284085677328</v>
      </c>
    </row>
    <row r="227" spans="1:8" ht="15">
      <c r="A227" s="26" t="s">
        <v>83</v>
      </c>
      <c r="B227" s="10" t="s">
        <v>181</v>
      </c>
      <c r="C227" s="58" t="s">
        <v>18</v>
      </c>
      <c r="D227" s="58" t="s">
        <v>0</v>
      </c>
      <c r="E227" s="25"/>
      <c r="F227" s="30">
        <f aca="true" t="shared" si="38" ref="F227:H228">F228</f>
        <v>4561.3</v>
      </c>
      <c r="G227" s="30">
        <f t="shared" si="38"/>
        <v>3391</v>
      </c>
      <c r="H227" s="30">
        <f t="shared" si="38"/>
        <v>74.34284085677328</v>
      </c>
    </row>
    <row r="228" spans="1:8" ht="15">
      <c r="A228" s="14" t="s">
        <v>40</v>
      </c>
      <c r="B228" s="10" t="s">
        <v>181</v>
      </c>
      <c r="C228" s="58" t="s">
        <v>18</v>
      </c>
      <c r="D228" s="58" t="s">
        <v>0</v>
      </c>
      <c r="E228" s="25" t="s">
        <v>41</v>
      </c>
      <c r="F228" s="30">
        <f t="shared" si="38"/>
        <v>4561.3</v>
      </c>
      <c r="G228" s="30">
        <f t="shared" si="38"/>
        <v>3391</v>
      </c>
      <c r="H228" s="30">
        <f t="shared" si="38"/>
        <v>74.34284085677328</v>
      </c>
    </row>
    <row r="229" spans="1:8" ht="15.75" customHeight="1">
      <c r="A229" s="35" t="s">
        <v>13</v>
      </c>
      <c r="B229" s="10" t="s">
        <v>181</v>
      </c>
      <c r="C229" s="51" t="s">
        <v>18</v>
      </c>
      <c r="D229" s="51" t="s">
        <v>0</v>
      </c>
      <c r="E229" s="25" t="s">
        <v>25</v>
      </c>
      <c r="F229" s="30">
        <v>4561.3</v>
      </c>
      <c r="G229" s="30">
        <v>3391</v>
      </c>
      <c r="H229" s="30">
        <f>G229*100/F229</f>
        <v>74.34284085677328</v>
      </c>
    </row>
    <row r="230" spans="1:8" ht="15.75" customHeight="1">
      <c r="A230" s="125" t="s">
        <v>212</v>
      </c>
      <c r="B230" s="82" t="s">
        <v>215</v>
      </c>
      <c r="C230" s="50" t="s">
        <v>18</v>
      </c>
      <c r="D230" s="50" t="s">
        <v>0</v>
      </c>
      <c r="E230" s="19"/>
      <c r="F230" s="27">
        <f aca="true" t="shared" si="39" ref="F230:G232">F231</f>
        <v>0</v>
      </c>
      <c r="G230" s="27">
        <f t="shared" si="39"/>
        <v>0</v>
      </c>
      <c r="H230" s="27">
        <f>H231</f>
        <v>0</v>
      </c>
    </row>
    <row r="231" spans="1:8" ht="24.75" customHeight="1">
      <c r="A231" s="126" t="s">
        <v>213</v>
      </c>
      <c r="B231" s="104" t="s">
        <v>216</v>
      </c>
      <c r="C231" s="51" t="s">
        <v>18</v>
      </c>
      <c r="D231" s="51" t="s">
        <v>0</v>
      </c>
      <c r="E231" s="25"/>
      <c r="F231" s="30">
        <f t="shared" si="39"/>
        <v>0</v>
      </c>
      <c r="G231" s="30">
        <f t="shared" si="39"/>
        <v>0</v>
      </c>
      <c r="H231" s="30">
        <f>H232</f>
        <v>0</v>
      </c>
    </row>
    <row r="232" spans="1:8" ht="24.75" customHeight="1">
      <c r="A232" s="127" t="s">
        <v>214</v>
      </c>
      <c r="B232" s="104" t="s">
        <v>217</v>
      </c>
      <c r="C232" s="51" t="s">
        <v>18</v>
      </c>
      <c r="D232" s="51" t="s">
        <v>0</v>
      </c>
      <c r="E232" s="25"/>
      <c r="F232" s="30">
        <f t="shared" si="39"/>
        <v>0</v>
      </c>
      <c r="G232" s="30">
        <f t="shared" si="39"/>
        <v>0</v>
      </c>
      <c r="H232" s="30">
        <f>H233</f>
        <v>0</v>
      </c>
    </row>
    <row r="233" spans="1:8" ht="24.75" customHeight="1">
      <c r="A233" s="128" t="s">
        <v>45</v>
      </c>
      <c r="B233" s="104" t="s">
        <v>217</v>
      </c>
      <c r="C233" s="51" t="s">
        <v>18</v>
      </c>
      <c r="D233" s="51" t="s">
        <v>0</v>
      </c>
      <c r="E233" s="25" t="s">
        <v>35</v>
      </c>
      <c r="F233" s="30">
        <f>F235</f>
        <v>0</v>
      </c>
      <c r="G233" s="30">
        <f>G235</f>
        <v>0</v>
      </c>
      <c r="H233" s="30">
        <f>H234</f>
        <v>0</v>
      </c>
    </row>
    <row r="234" spans="1:8" ht="24.75" customHeight="1">
      <c r="A234" s="129" t="s">
        <v>46</v>
      </c>
      <c r="B234" s="104" t="s">
        <v>217</v>
      </c>
      <c r="C234" s="51" t="s">
        <v>18</v>
      </c>
      <c r="D234" s="51" t="s">
        <v>0</v>
      </c>
      <c r="E234" s="25" t="s">
        <v>36</v>
      </c>
      <c r="F234" s="30">
        <v>0</v>
      </c>
      <c r="G234" s="30">
        <v>0</v>
      </c>
      <c r="H234" s="30">
        <f>H235</f>
        <v>0</v>
      </c>
    </row>
    <row r="235" spans="1:8" ht="24.75" customHeight="1">
      <c r="A235" s="128" t="s">
        <v>200</v>
      </c>
      <c r="B235" s="104" t="s">
        <v>217</v>
      </c>
      <c r="C235" s="51" t="s">
        <v>18</v>
      </c>
      <c r="D235" s="51" t="s">
        <v>0</v>
      </c>
      <c r="E235" s="25" t="s">
        <v>105</v>
      </c>
      <c r="F235" s="30">
        <v>0</v>
      </c>
      <c r="G235" s="30">
        <v>0</v>
      </c>
      <c r="H235" s="30">
        <v>0</v>
      </c>
    </row>
    <row r="236" spans="1:8" ht="15">
      <c r="A236" s="37" t="s">
        <v>21</v>
      </c>
      <c r="B236" s="25"/>
      <c r="C236" s="50" t="s">
        <v>5</v>
      </c>
      <c r="D236" s="50"/>
      <c r="E236" s="25"/>
      <c r="F236" s="27">
        <f aca="true" t="shared" si="40" ref="F236:H238">F237</f>
        <v>435</v>
      </c>
      <c r="G236" s="27">
        <f t="shared" si="40"/>
        <v>300</v>
      </c>
      <c r="H236" s="27">
        <f t="shared" si="40"/>
        <v>68.96551724137932</v>
      </c>
    </row>
    <row r="237" spans="1:8" ht="15">
      <c r="A237" s="37" t="s">
        <v>22</v>
      </c>
      <c r="B237" s="25"/>
      <c r="C237" s="50" t="s">
        <v>5</v>
      </c>
      <c r="D237" s="50" t="s">
        <v>0</v>
      </c>
      <c r="E237" s="25"/>
      <c r="F237" s="27">
        <f>F238</f>
        <v>435</v>
      </c>
      <c r="G237" s="27">
        <f>G238</f>
        <v>300</v>
      </c>
      <c r="H237" s="27">
        <f>H238</f>
        <v>68.96551724137932</v>
      </c>
    </row>
    <row r="238" spans="1:8" ht="64.5" customHeight="1">
      <c r="A238" s="80" t="s">
        <v>84</v>
      </c>
      <c r="B238" s="71" t="s">
        <v>155</v>
      </c>
      <c r="C238" s="51" t="s">
        <v>5</v>
      </c>
      <c r="D238" s="51" t="s">
        <v>0</v>
      </c>
      <c r="E238" s="22"/>
      <c r="F238" s="30">
        <f t="shared" si="40"/>
        <v>435</v>
      </c>
      <c r="G238" s="30">
        <f t="shared" si="40"/>
        <v>300</v>
      </c>
      <c r="H238" s="30">
        <f t="shared" si="40"/>
        <v>68.96551724137932</v>
      </c>
    </row>
    <row r="239" spans="1:8" ht="26.25">
      <c r="A239" s="24" t="s">
        <v>85</v>
      </c>
      <c r="B239" s="71" t="s">
        <v>156</v>
      </c>
      <c r="C239" s="58" t="s">
        <v>5</v>
      </c>
      <c r="D239" s="58" t="s">
        <v>0</v>
      </c>
      <c r="E239" s="25"/>
      <c r="F239" s="30">
        <f aca="true" t="shared" si="41" ref="F239:H240">F240</f>
        <v>435</v>
      </c>
      <c r="G239" s="30">
        <f t="shared" si="41"/>
        <v>300</v>
      </c>
      <c r="H239" s="30">
        <f t="shared" si="41"/>
        <v>68.96551724137932</v>
      </c>
    </row>
    <row r="240" spans="1:8" ht="15">
      <c r="A240" s="14" t="s">
        <v>40</v>
      </c>
      <c r="B240" s="71" t="s">
        <v>156</v>
      </c>
      <c r="C240" s="58" t="s">
        <v>5</v>
      </c>
      <c r="D240" s="58" t="s">
        <v>0</v>
      </c>
      <c r="E240" s="25" t="s">
        <v>41</v>
      </c>
      <c r="F240" s="30">
        <f t="shared" si="41"/>
        <v>435</v>
      </c>
      <c r="G240" s="30">
        <f t="shared" si="41"/>
        <v>300</v>
      </c>
      <c r="H240" s="30">
        <f t="shared" si="41"/>
        <v>68.96551724137932</v>
      </c>
    </row>
    <row r="241" spans="1:8" ht="15">
      <c r="A241" s="35" t="s">
        <v>13</v>
      </c>
      <c r="B241" s="71" t="s">
        <v>156</v>
      </c>
      <c r="C241" s="58" t="s">
        <v>5</v>
      </c>
      <c r="D241" s="58" t="s">
        <v>0</v>
      </c>
      <c r="E241" s="25" t="s">
        <v>25</v>
      </c>
      <c r="F241" s="30">
        <v>435</v>
      </c>
      <c r="G241" s="30">
        <v>300</v>
      </c>
      <c r="H241" s="30">
        <f>G241*100/F241</f>
        <v>68.96551724137932</v>
      </c>
    </row>
    <row r="242" spans="1:8" ht="15">
      <c r="A242" s="52" t="s">
        <v>14</v>
      </c>
      <c r="B242" s="53"/>
      <c r="C242" s="53"/>
      <c r="D242" s="53"/>
      <c r="E242" s="53"/>
      <c r="F242" s="27">
        <f>F10+F141+F182+F199+F71</f>
        <v>46584.17</v>
      </c>
      <c r="G242" s="65">
        <f>G10</f>
        <v>35942.926</v>
      </c>
      <c r="H242" s="65">
        <f>G242*100/F242</f>
        <v>77.15695267297883</v>
      </c>
    </row>
    <row r="243" spans="1:8" ht="15">
      <c r="A243" s="62" t="s">
        <v>68</v>
      </c>
      <c r="B243" s="67"/>
      <c r="C243" s="63"/>
      <c r="D243" s="53"/>
      <c r="E243" s="67"/>
      <c r="F243" s="27"/>
      <c r="G243" s="61">
        <v>0</v>
      </c>
      <c r="H243" s="61">
        <v>0</v>
      </c>
    </row>
    <row r="244" spans="1:8" ht="15">
      <c r="A244" s="52" t="s">
        <v>69</v>
      </c>
      <c r="B244" s="53"/>
      <c r="C244" s="53"/>
      <c r="D244" s="53"/>
      <c r="E244" s="53"/>
      <c r="F244" s="27">
        <f>F242</f>
        <v>46584.17</v>
      </c>
      <c r="G244" s="65">
        <f>G242+G243</f>
        <v>35942.926</v>
      </c>
      <c r="H244" s="65">
        <f>G244*100/F244</f>
        <v>77.15695267297883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2021-04-08T09:46:30Z</cp:lastPrinted>
  <dcterms:created xsi:type="dcterms:W3CDTF">2002-11-21T11:52:45Z</dcterms:created>
  <dcterms:modified xsi:type="dcterms:W3CDTF">2021-11-09T05:09:17Z</dcterms:modified>
  <cp:category/>
  <cp:version/>
  <cp:contentType/>
  <cp:contentStatus/>
</cp:coreProperties>
</file>