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9720" windowHeight="642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<sst xmlns="http://schemas.openxmlformats.org/spreadsheetml/2006/main" count="1056" uniqueCount="250">
  <si>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</si>
  <si>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</si>
  <si>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</si>
  <si>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</si>
  <si>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</si>
  <si>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</si>
  <si>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</si>
  <si>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</si>
  <si>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</si>
  <si>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</si>
  <si>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</si>
  <si>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</si>
  <si>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</si>
  <si>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</si>
  <si>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</si>
  <si>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</si>
  <si>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</si>
  <si>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</si>
  <si>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</si>
  <si>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</si>
  <si>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</si>
  <si>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</si>
  <si>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</si>
  <si>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</si>
  <si>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</si>
  <si>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</si>
  <si>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</si>
  <si>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</si>
  <si>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</si>
  <si>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</si>
  <si>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</si>
  <si>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</si>
  <si>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</si>
  <si>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</si>
  <si>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</si>
  <si>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</si>
  <si>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</si>
  <si>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</si>
  <si>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</si>
  <si>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</si>
  <si>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</si>
  <si>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</si>
  <si>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</si>
  <si>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</si>
  <si>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</si>
  <si>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</si>
  <si>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</si>
  <si>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</si>
  <si>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</si>
  <si>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</si>
  <si>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</si>
  <si>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</si>
  <si>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</si>
  <si>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</si>
  <si>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</si>
  <si>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</si>
  <si>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</si>
  <si>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</si>
  <si>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</si>
  <si>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</si>
  <si>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</si>
  <si>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</si>
  <si>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</si>
  <si>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</si>
  <si>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</si>
  <si>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</si>
  <si>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</si>
  <si>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</si>
  <si>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</si>
  <si>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</si>
  <si>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</si>
  <si>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</si>
  <si>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</si>
  <si>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</si>
  <si>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</si>
  <si>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</si>
  <si>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</si>
  <si>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</si>
  <si>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</si>
  <si>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</si>
  <si>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</si>
  <si>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</si>
  <si>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</si>
  <si>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</si>
  <si>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</si>
  <si>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</si>
  <si>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</si>
  <si>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</si>
  <si>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</si>
  <si>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</si>
  <si>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</si>
  <si>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</si>
  <si>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</si>
  <si>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</si>
  <si>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</si>
  <si>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</si>
  <si>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</si>
  <si>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</si>
  <si>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</si>
  <si>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</si>
  <si>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</si>
  <si>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</si>
  <si>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</si>
  <si>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</si>
  <si>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</si>
  <si>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</si>
  <si>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</si>
  <si>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</si>
  <si>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</si>
  <si>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</si>
  <si>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</si>
  <si>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</si>
  <si>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</si>
  <si>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</si>
  <si>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</si>
  <si>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</si>
  <si>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</si>
  <si>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</si>
  <si>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</si>
  <si>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</si>
  <si>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</si>
  <si>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</si>
  <si>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</si>
  <si>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</si>
  <si>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</si>
  <si>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</si>
  <si>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</si>
  <si>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</si>
  <si>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</si>
  <si>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</si>
  <si>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</si>
  <si>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</si>
  <si>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</si>
  <si>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</si>
  <si>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</si>
  <si>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</si>
  <si>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</si>
  <si>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</si>
  <si>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</si>
  <si>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54 0 00 00000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</si>
  <si>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</si>
  <si>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</si>
  <si>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</si>
  <si>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</si>
  <si>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</si>
  <si>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</si>
  <si>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</si>
  <si>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</si>
  <si>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Другие вопросы в области национальной экономики</t>
  </si>
  <si>
    <t>50 0 12 00000</t>
  </si>
  <si>
    <t>50 0 07 00000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</si>
  <si>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</si>
  <si>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</si>
  <si>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</si>
  <si>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</si>
  <si>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</si>
  <si>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</si>
  <si>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</si>
  <si>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</si>
  <si>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</si>
  <si>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</si>
  <si>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</si>
  <si>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</si>
  <si>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</si>
  <si>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</si>
  <si>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</si>
  <si>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</si>
  <si>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</si>
  <si>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</si>
  <si>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</si>
  <si>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</si>
  <si>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</si>
  <si>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</si>
  <si>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</si>
  <si>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</si>
  <si>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</si>
  <si>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</si>
  <si>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</si>
  <si>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</si>
  <si>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</si>
  <si>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</si>
  <si>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</si>
  <si>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</si>
  <si>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</si>
  <si>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55 0  01 00133</t>
  </si>
  <si>
    <t>50 0 П5 S1400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</si>
  <si>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</si>
  <si>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</si>
  <si>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</si>
  <si>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</si>
  <si>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</si>
  <si>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</si>
  <si>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</si>
  <si>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</si>
  <si>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</si>
  <si>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</si>
  <si>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</si>
  <si>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</si>
  <si>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</si>
  <si>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</si>
  <si>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</si>
  <si>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</si>
  <si>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</si>
  <si>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</si>
  <si>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</si>
  <si>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</si>
  <si>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</si>
  <si>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54 0 01 00000</t>
  </si>
  <si>
    <t>54 0 01 S1510</t>
  </si>
  <si>
    <t>50 0 46 00000</t>
  </si>
  <si>
    <t>50 0 46 0Д152</t>
  </si>
  <si>
    <t>Ремонт асфальтобетонного  и гравийного покрытия п. Тюльган ,Тюльганского района Оренбургской области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</si>
  <si>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</si>
  <si>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</si>
  <si>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</si>
  <si>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</si>
  <si>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</si>
  <si>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к постановлению</t>
  </si>
  <si>
    <t>%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</si>
  <si>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</si>
  <si>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назначено тыс.рублей</t>
  </si>
  <si>
    <t>исполнено тыс.рублей</t>
  </si>
  <si>
    <t>50 0 29 00000</t>
  </si>
  <si>
    <t>50 0 29 00123</t>
  </si>
  <si>
    <t>55 0  01 00000</t>
  </si>
  <si>
    <t>Ремонт асфальтобетонного покрытия п.Тюльган</t>
  </si>
  <si>
    <t>Основное мероприятие :Разработка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</si>
  <si>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</si>
  <si>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Основное мероприятие"Подготовка документов для исправления реестровых ошибок земельных участков"</t>
  </si>
  <si>
    <t>Мероприятие по подготовке документов для исправления реестровых ошибок в земельных участках границ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</si>
  <si>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</si>
  <si>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</si>
  <si>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54 0 05 00000</t>
  </si>
  <si>
    <t>54 0 05 00156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</si>
  <si>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</si>
  <si>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</si>
  <si>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</si>
  <si>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</si>
  <si>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</si>
  <si>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Приложение №4</t>
  </si>
  <si>
    <t>от .10.2022 года №-п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</si>
  <si>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2022 год  и на плановый период 2023 и 2024 годов исполнение за девять месяцев 2022года</t>
  </si>
  <si>
    <t>Услуги по проведению государственной экспертизы по объекту :капитальный ремонт теплотрассы п. Тюльган Оренбургской области</t>
  </si>
  <si>
    <t>50 0 18 00148</t>
  </si>
  <si>
    <t>Основное мероприятие :Услуги по проведению государственной экспертизы проектной документации в части проверки достоверности сметной стоимости</t>
  </si>
  <si>
    <t>Услуги по проведению экспертизы сметной документации</t>
  </si>
  <si>
    <t>50 0 39 00000</t>
  </si>
  <si>
    <t>50 0 39 00158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</si>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</sst>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6" fillId="0" borderId="12" xfId="0" applyFont="1" applyBorder="1" applyAlignment="1">
      <alignment vertical="top" wrapText="1"/>
    </xf>
    <xf numFmtId="0" fontId="56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186" fontId="12" fillId="32" borderId="10" xfId="0" applyNumberFormat="1" applyFont="1" applyFill="1" applyBorder="1" applyAlignment="1">
      <alignment horizontal="right" vertical="center"/>
    </xf>
    <xf numFmtId="0" fontId="3" fillId="32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9" fillId="3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zoomScale="92" zoomScaleNormal="92" zoomScaleSheetLayoutView="100" zoomScalePageLayoutView="0" workbookViewId="0" topLeftCell="A176">
      <selection activeCell="G177" sqref="G177"/>
    </sheetView>
  </sheetViews>
  <sheetFormatPr defaultColWidth="9.125" defaultRowHeight="12.75"/>
  <cols>
    <col min="1" max="1" width="53.87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875" style="1" customWidth="1"/>
    <col min="6" max="6" width="14.875" style="3" customWidth="1"/>
    <col min="7" max="7" width="12.25390625" style="1" customWidth="1"/>
    <col min="8" max="8" width="10.125" style="1" customWidth="1"/>
    <col min="9" max="16384" width="9.125" style="1" customWidth="1"/>
  </cols>
  <sheetData>
    <row r="1" spans="4:5" ht="15">
      <c r="D1" s="5" t="s">
        <v>239</v>
      </c>
      <c r="E1" s="6"/>
    </row>
    <row r="2" ht="15">
      <c r="D2" s="4" t="s">
        <v>217</v>
      </c>
    </row>
    <row r="3" ht="15">
      <c r="D3" s="4"/>
    </row>
    <row r="4" ht="15">
      <c r="D4" s="2" t="s">
        <v>240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59" t="s">
        <v>241</v>
      </c>
      <c r="B8" s="159"/>
      <c r="C8" s="159"/>
      <c r="D8" s="159"/>
      <c r="E8" s="159"/>
      <c r="F8" s="159"/>
    </row>
    <row r="9" spans="1:8" ht="32.25" customHeight="1">
      <c r="A9" s="161" t="s">
        <v>68</v>
      </c>
      <c r="B9" s="161" t="s">
        <v>7</v>
      </c>
      <c r="C9" s="161" t="s">
        <v>8</v>
      </c>
      <c r="D9" s="160" t="s">
        <v>9</v>
      </c>
      <c r="E9" s="160" t="s">
        <v>10</v>
      </c>
      <c r="F9" s="162"/>
      <c r="G9" s="163"/>
      <c r="H9" s="164"/>
    </row>
    <row r="10" spans="1:8" ht="43.5" customHeight="1">
      <c r="A10" s="161"/>
      <c r="B10" s="161"/>
      <c r="C10" s="161"/>
      <c r="D10" s="160"/>
      <c r="E10" s="160"/>
      <c r="F10" s="7" t="s">
        <v>220</v>
      </c>
      <c r="G10" s="150" t="s">
        <v>221</v>
      </c>
      <c r="H10" s="65" t="s">
        <v>218</v>
      </c>
    </row>
    <row r="11" spans="1:8" ht="28.5" customHeight="1">
      <c r="A11" s="37" t="s">
        <v>54</v>
      </c>
      <c r="B11" s="38"/>
      <c r="C11" s="38"/>
      <c r="D11" s="38"/>
      <c r="E11" s="38"/>
      <c r="F11" s="26">
        <f>F12+F64+F77+F91+F152+F213+F220+F243</f>
        <v>65122.92</v>
      </c>
      <c r="G11" s="69">
        <f>G12+G64+G91+G152+G213+G220+G243+G77</f>
        <v>55352.152</v>
      </c>
      <c r="H11" s="69">
        <f>G11*100/F11</f>
        <v>84.99642215060382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129">
        <f>F13+F21+F52+F58+F46</f>
        <v>9051.098</v>
      </c>
      <c r="G12" s="70">
        <f>G13+G21+G46+G52+G58</f>
        <v>6991.510000000001</v>
      </c>
      <c r="H12" s="70">
        <f>G12*100/F12</f>
        <v>77.24488233361302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1405</v>
      </c>
      <c r="G13" s="50">
        <f t="shared" si="0"/>
        <v>1069.43</v>
      </c>
      <c r="H13" s="50">
        <f t="shared" si="0"/>
        <v>76.11601423487545</v>
      </c>
    </row>
    <row r="14" spans="1:8" ht="52.5">
      <c r="A14" s="73" t="s">
        <v>106</v>
      </c>
      <c r="B14" s="58" t="s">
        <v>0</v>
      </c>
      <c r="C14" s="58" t="s">
        <v>1</v>
      </c>
      <c r="D14" s="10" t="s">
        <v>107</v>
      </c>
      <c r="E14" s="41"/>
      <c r="F14" s="26">
        <f t="shared" si="0"/>
        <v>1405</v>
      </c>
      <c r="G14" s="26">
        <f t="shared" si="0"/>
        <v>1069.43</v>
      </c>
      <c r="H14" s="26">
        <f t="shared" si="0"/>
        <v>76.11601423487545</v>
      </c>
    </row>
    <row r="15" spans="1:8" ht="26.25">
      <c r="A15" s="15" t="s">
        <v>75</v>
      </c>
      <c r="B15" s="59" t="s">
        <v>0</v>
      </c>
      <c r="C15" s="59" t="s">
        <v>1</v>
      </c>
      <c r="D15" s="74" t="s">
        <v>108</v>
      </c>
      <c r="E15" s="42"/>
      <c r="F15" s="50">
        <f t="shared" si="0"/>
        <v>1405</v>
      </c>
      <c r="G15" s="50">
        <f t="shared" si="0"/>
        <v>1069.43</v>
      </c>
      <c r="H15" s="50">
        <f t="shared" si="0"/>
        <v>76.11601423487545</v>
      </c>
    </row>
    <row r="16" spans="1:8" ht="15">
      <c r="A16" s="48" t="s">
        <v>13</v>
      </c>
      <c r="B16" s="60" t="s">
        <v>0</v>
      </c>
      <c r="C16" s="60" t="s">
        <v>1</v>
      </c>
      <c r="D16" s="74" t="s">
        <v>109</v>
      </c>
      <c r="E16" s="43"/>
      <c r="F16" s="52">
        <f t="shared" si="0"/>
        <v>1405</v>
      </c>
      <c r="G16" s="52">
        <f t="shared" si="0"/>
        <v>1069.43</v>
      </c>
      <c r="H16" s="52">
        <f t="shared" si="0"/>
        <v>76.11601423487545</v>
      </c>
    </row>
    <row r="17" spans="1:8" ht="64.5">
      <c r="A17" s="44" t="s">
        <v>47</v>
      </c>
      <c r="B17" s="61" t="s">
        <v>0</v>
      </c>
      <c r="C17" s="61" t="s">
        <v>1</v>
      </c>
      <c r="D17" s="74" t="s">
        <v>109</v>
      </c>
      <c r="E17" s="12" t="s">
        <v>37</v>
      </c>
      <c r="F17" s="29">
        <f t="shared" si="0"/>
        <v>1405</v>
      </c>
      <c r="G17" s="29">
        <f t="shared" si="0"/>
        <v>1069.43</v>
      </c>
      <c r="H17" s="29">
        <f t="shared" si="0"/>
        <v>76.11601423487545</v>
      </c>
    </row>
    <row r="18" spans="1:8" ht="30" customHeight="1">
      <c r="A18" s="15" t="s">
        <v>48</v>
      </c>
      <c r="B18" s="61" t="s">
        <v>0</v>
      </c>
      <c r="C18" s="61" t="s">
        <v>1</v>
      </c>
      <c r="D18" s="74" t="s">
        <v>109</v>
      </c>
      <c r="E18" s="12" t="s">
        <v>38</v>
      </c>
      <c r="F18" s="29">
        <f>F19+F20</f>
        <v>1405</v>
      </c>
      <c r="G18" s="29">
        <f>G19+G20</f>
        <v>1069.43</v>
      </c>
      <c r="H18" s="29">
        <f>G18*100/F18</f>
        <v>76.11601423487545</v>
      </c>
    </row>
    <row r="19" spans="1:8" ht="15">
      <c r="A19" s="45" t="s">
        <v>99</v>
      </c>
      <c r="B19" s="61" t="s">
        <v>0</v>
      </c>
      <c r="C19" s="61" t="s">
        <v>1</v>
      </c>
      <c r="D19" s="74" t="s">
        <v>109</v>
      </c>
      <c r="E19" s="12" t="s">
        <v>28</v>
      </c>
      <c r="F19" s="29">
        <v>1079</v>
      </c>
      <c r="G19" s="29">
        <v>821.37</v>
      </c>
      <c r="H19" s="29">
        <f>G19*100/F19</f>
        <v>76.12326227988879</v>
      </c>
    </row>
    <row r="20" spans="1:8" ht="15">
      <c r="A20" s="45" t="s">
        <v>100</v>
      </c>
      <c r="B20" s="61" t="s">
        <v>0</v>
      </c>
      <c r="C20" s="61" t="s">
        <v>1</v>
      </c>
      <c r="D20" s="74" t="s">
        <v>109</v>
      </c>
      <c r="E20" s="12" t="s">
        <v>98</v>
      </c>
      <c r="F20" s="29">
        <v>326</v>
      </c>
      <c r="G20" s="29">
        <v>248.06</v>
      </c>
      <c r="H20" s="29">
        <f>G20*100/F20</f>
        <v>76.0920245398773</v>
      </c>
    </row>
    <row r="21" spans="1:8" ht="39">
      <c r="A21" s="39" t="s">
        <v>14</v>
      </c>
      <c r="B21" s="58" t="s">
        <v>0</v>
      </c>
      <c r="C21" s="58" t="s">
        <v>2</v>
      </c>
      <c r="D21" s="107"/>
      <c r="E21" s="108"/>
      <c r="F21" s="128">
        <f>F22</f>
        <v>6339.9980000000005</v>
      </c>
      <c r="G21" s="109">
        <f>G22</f>
        <v>4834.360000000001</v>
      </c>
      <c r="H21" s="109">
        <f>H22</f>
        <v>76.25175906995554</v>
      </c>
    </row>
    <row r="22" spans="1:8" ht="52.5">
      <c r="A22" s="73" t="s">
        <v>106</v>
      </c>
      <c r="B22" s="58" t="s">
        <v>0</v>
      </c>
      <c r="C22" s="58" t="s">
        <v>2</v>
      </c>
      <c r="D22" s="86" t="s">
        <v>107</v>
      </c>
      <c r="E22" s="108"/>
      <c r="F22" s="128">
        <f>F23+F38+F42</f>
        <v>6339.9980000000005</v>
      </c>
      <c r="G22" s="109">
        <f>G23+G38+G42</f>
        <v>4834.360000000001</v>
      </c>
      <c r="H22" s="109">
        <f>G22*100/F22</f>
        <v>76.25175906995554</v>
      </c>
    </row>
    <row r="23" spans="1:8" ht="25.5">
      <c r="A23" s="48" t="s">
        <v>76</v>
      </c>
      <c r="B23" s="58" t="s">
        <v>0</v>
      </c>
      <c r="C23" s="58" t="s">
        <v>2</v>
      </c>
      <c r="D23" s="35" t="s">
        <v>110</v>
      </c>
      <c r="E23" s="40"/>
      <c r="F23" s="129">
        <f>F24</f>
        <v>5944.4980000000005</v>
      </c>
      <c r="G23" s="69">
        <f>G24</f>
        <v>4438.860000000001</v>
      </c>
      <c r="H23" s="69">
        <f>H24</f>
        <v>74.67173847144032</v>
      </c>
    </row>
    <row r="24" spans="1:8" ht="15">
      <c r="A24" s="91" t="s">
        <v>4</v>
      </c>
      <c r="B24" s="60" t="s">
        <v>0</v>
      </c>
      <c r="C24" s="60" t="s">
        <v>2</v>
      </c>
      <c r="D24" s="75" t="s">
        <v>151</v>
      </c>
      <c r="E24" s="43"/>
      <c r="F24" s="148">
        <f>F25+F29+F34</f>
        <v>5944.4980000000005</v>
      </c>
      <c r="G24" s="66">
        <f>G25+G29+G34</f>
        <v>4438.860000000001</v>
      </c>
      <c r="H24" s="66">
        <f>G24*100/F24</f>
        <v>74.67173847144032</v>
      </c>
    </row>
    <row r="25" spans="1:8" ht="64.5">
      <c r="A25" s="44" t="s">
        <v>47</v>
      </c>
      <c r="B25" s="61" t="s">
        <v>0</v>
      </c>
      <c r="C25" s="61" t="s">
        <v>2</v>
      </c>
      <c r="D25" s="75" t="s">
        <v>151</v>
      </c>
      <c r="E25" s="12" t="s">
        <v>37</v>
      </c>
      <c r="F25" s="29">
        <f>F26</f>
        <v>4813</v>
      </c>
      <c r="G25" s="29">
        <f>G26</f>
        <v>3693.33</v>
      </c>
      <c r="H25" s="29">
        <f>H26</f>
        <v>76.73654685227508</v>
      </c>
    </row>
    <row r="26" spans="1:8" ht="26.25">
      <c r="A26" s="15" t="s">
        <v>48</v>
      </c>
      <c r="B26" s="61" t="s">
        <v>0</v>
      </c>
      <c r="C26" s="61" t="s">
        <v>2</v>
      </c>
      <c r="D26" s="75" t="s">
        <v>151</v>
      </c>
      <c r="E26" s="12" t="s">
        <v>38</v>
      </c>
      <c r="F26" s="29">
        <f>F27+F28</f>
        <v>4813</v>
      </c>
      <c r="G26" s="29">
        <f>G27+G28</f>
        <v>3693.33</v>
      </c>
      <c r="H26" s="29">
        <f>G26*100/F26</f>
        <v>76.73654685227508</v>
      </c>
    </row>
    <row r="27" spans="1:8" ht="15">
      <c r="A27" s="45" t="s">
        <v>101</v>
      </c>
      <c r="B27" s="61" t="s">
        <v>0</v>
      </c>
      <c r="C27" s="61" t="s">
        <v>2</v>
      </c>
      <c r="D27" s="75" t="s">
        <v>151</v>
      </c>
      <c r="E27" s="12" t="s">
        <v>28</v>
      </c>
      <c r="F27" s="29">
        <v>3697</v>
      </c>
      <c r="G27" s="29">
        <v>2843.49</v>
      </c>
      <c r="H27" s="29">
        <f>G27*100/F27</f>
        <v>76.9134433324317</v>
      </c>
    </row>
    <row r="28" spans="1:8" ht="15">
      <c r="A28" s="45" t="s">
        <v>100</v>
      </c>
      <c r="B28" s="61" t="s">
        <v>0</v>
      </c>
      <c r="C28" s="61" t="s">
        <v>2</v>
      </c>
      <c r="D28" s="75" t="s">
        <v>152</v>
      </c>
      <c r="E28" s="12" t="s">
        <v>98</v>
      </c>
      <c r="F28" s="29">
        <v>1116</v>
      </c>
      <c r="G28" s="29">
        <v>849.84</v>
      </c>
      <c r="H28" s="29">
        <f>G28*100/F28</f>
        <v>76.15053763440861</v>
      </c>
    </row>
    <row r="29" spans="1:8" ht="32.25" customHeight="1">
      <c r="A29" s="15" t="s">
        <v>49</v>
      </c>
      <c r="B29" s="61" t="s">
        <v>0</v>
      </c>
      <c r="C29" s="61" t="s">
        <v>2</v>
      </c>
      <c r="D29" s="75" t="s">
        <v>152</v>
      </c>
      <c r="E29" s="12" t="s">
        <v>39</v>
      </c>
      <c r="F29" s="29">
        <f>F30</f>
        <v>1072.6</v>
      </c>
      <c r="G29" s="71">
        <f>G30</f>
        <v>712.52</v>
      </c>
      <c r="H29" s="71">
        <f>H30</f>
        <v>66.42923736714526</v>
      </c>
    </row>
    <row r="30" spans="1:8" ht="26.25">
      <c r="A30" s="15" t="s">
        <v>50</v>
      </c>
      <c r="B30" s="61" t="s">
        <v>0</v>
      </c>
      <c r="C30" s="61" t="s">
        <v>2</v>
      </c>
      <c r="D30" s="75" t="s">
        <v>152</v>
      </c>
      <c r="E30" s="12" t="s">
        <v>40</v>
      </c>
      <c r="F30" s="29">
        <f>F31+F32+F33</f>
        <v>1072.6</v>
      </c>
      <c r="G30" s="71">
        <f>G31+G32+G33</f>
        <v>712.52</v>
      </c>
      <c r="H30" s="71">
        <f>G30*100/F30</f>
        <v>66.42923736714526</v>
      </c>
    </row>
    <row r="31" spans="1:8" ht="26.25">
      <c r="A31" s="15" t="s">
        <v>49</v>
      </c>
      <c r="B31" s="61" t="s">
        <v>0</v>
      </c>
      <c r="C31" s="61" t="s">
        <v>2</v>
      </c>
      <c r="D31" s="75" t="s">
        <v>152</v>
      </c>
      <c r="E31" s="12" t="s">
        <v>60</v>
      </c>
      <c r="F31" s="29">
        <v>582.6</v>
      </c>
      <c r="G31" s="29">
        <v>428.07</v>
      </c>
      <c r="H31" s="29">
        <f>G31*100/F31</f>
        <v>73.47579814624099</v>
      </c>
    </row>
    <row r="32" spans="1:8" ht="26.25">
      <c r="A32" s="15" t="s">
        <v>51</v>
      </c>
      <c r="B32" s="61" t="s">
        <v>0</v>
      </c>
      <c r="C32" s="61" t="s">
        <v>2</v>
      </c>
      <c r="D32" s="75" t="s">
        <v>152</v>
      </c>
      <c r="E32" s="12" t="s">
        <v>30</v>
      </c>
      <c r="F32" s="29">
        <v>133.1</v>
      </c>
      <c r="G32" s="71">
        <v>78.43</v>
      </c>
      <c r="H32" s="71">
        <f>G32*100/F32</f>
        <v>58.92561983471075</v>
      </c>
    </row>
    <row r="33" spans="1:8" ht="15">
      <c r="A33" s="15" t="s">
        <v>153</v>
      </c>
      <c r="B33" s="61" t="s">
        <v>0</v>
      </c>
      <c r="C33" s="61" t="s">
        <v>2</v>
      </c>
      <c r="D33" s="75" t="s">
        <v>151</v>
      </c>
      <c r="E33" s="12" t="s">
        <v>154</v>
      </c>
      <c r="F33" s="29">
        <v>356.9</v>
      </c>
      <c r="G33" s="71">
        <v>206.02</v>
      </c>
      <c r="H33" s="71">
        <f>G33*100/F33</f>
        <v>57.724852899971985</v>
      </c>
    </row>
    <row r="34" spans="1:8" ht="15">
      <c r="A34" s="15" t="s">
        <v>43</v>
      </c>
      <c r="B34" s="61" t="s">
        <v>0</v>
      </c>
      <c r="C34" s="61" t="s">
        <v>2</v>
      </c>
      <c r="D34" s="75" t="s">
        <v>152</v>
      </c>
      <c r="E34" s="12" t="s">
        <v>41</v>
      </c>
      <c r="F34" s="29">
        <f>F35</f>
        <v>58.897999999999996</v>
      </c>
      <c r="G34" s="29">
        <f>G35</f>
        <v>33.01</v>
      </c>
      <c r="H34" s="29">
        <f>H35</f>
        <v>56.046045706136034</v>
      </c>
    </row>
    <row r="35" spans="1:8" ht="15">
      <c r="A35" s="15" t="s">
        <v>52</v>
      </c>
      <c r="B35" s="61" t="s">
        <v>0</v>
      </c>
      <c r="C35" s="61" t="s">
        <v>2</v>
      </c>
      <c r="D35" s="75" t="s">
        <v>152</v>
      </c>
      <c r="E35" s="12" t="s">
        <v>42</v>
      </c>
      <c r="F35" s="29">
        <f>F36+F37</f>
        <v>58.897999999999996</v>
      </c>
      <c r="G35" s="29">
        <f>G36+G37</f>
        <v>33.01</v>
      </c>
      <c r="H35" s="29">
        <f>G35*100/F35</f>
        <v>56.046045706136034</v>
      </c>
    </row>
    <row r="36" spans="1:8" ht="15">
      <c r="A36" s="15" t="s">
        <v>31</v>
      </c>
      <c r="B36" s="61" t="s">
        <v>0</v>
      </c>
      <c r="C36" s="61" t="s">
        <v>2</v>
      </c>
      <c r="D36" s="75" t="s">
        <v>152</v>
      </c>
      <c r="E36" s="12" t="s">
        <v>93</v>
      </c>
      <c r="F36" s="29">
        <v>45.278</v>
      </c>
      <c r="G36" s="29">
        <v>19.39</v>
      </c>
      <c r="H36" s="29">
        <f>G36*100/F36</f>
        <v>42.82432969654137</v>
      </c>
    </row>
    <row r="37" spans="1:8" ht="15">
      <c r="A37" s="15" t="s">
        <v>69</v>
      </c>
      <c r="B37" s="61" t="s">
        <v>0</v>
      </c>
      <c r="C37" s="61" t="s">
        <v>2</v>
      </c>
      <c r="D37" s="75" t="s">
        <v>152</v>
      </c>
      <c r="E37" s="12" t="s">
        <v>70</v>
      </c>
      <c r="F37" s="29">
        <v>13.62</v>
      </c>
      <c r="G37" s="29">
        <v>13.62</v>
      </c>
      <c r="H37" s="29">
        <f>G37*100/F37</f>
        <v>100</v>
      </c>
    </row>
    <row r="38" spans="1:8" ht="69.75" customHeight="1">
      <c r="A38" s="149" t="s">
        <v>219</v>
      </c>
      <c r="B38" s="58" t="s">
        <v>0</v>
      </c>
      <c r="C38" s="58" t="s">
        <v>2</v>
      </c>
      <c r="D38" s="35" t="s">
        <v>111</v>
      </c>
      <c r="E38" s="12"/>
      <c r="F38" s="26">
        <f>F39</f>
        <v>345.5</v>
      </c>
      <c r="G38" s="26">
        <f>G39</f>
        <v>345.5</v>
      </c>
      <c r="H38" s="26">
        <f>H39</f>
        <v>100</v>
      </c>
    </row>
    <row r="39" spans="1:8" ht="64.5">
      <c r="A39" s="99" t="s">
        <v>112</v>
      </c>
      <c r="B39" s="46" t="s">
        <v>0</v>
      </c>
      <c r="C39" s="46" t="s">
        <v>2</v>
      </c>
      <c r="D39" s="11" t="s">
        <v>155</v>
      </c>
      <c r="E39" s="47"/>
      <c r="F39" s="29">
        <f aca="true" t="shared" si="1" ref="F39:H40">F40</f>
        <v>345.5</v>
      </c>
      <c r="G39" s="29">
        <f t="shared" si="1"/>
        <v>345.5</v>
      </c>
      <c r="H39" s="29">
        <f t="shared" si="1"/>
        <v>100</v>
      </c>
    </row>
    <row r="40" spans="1:8" ht="15">
      <c r="A40" s="15" t="s">
        <v>44</v>
      </c>
      <c r="B40" s="61" t="s">
        <v>0</v>
      </c>
      <c r="C40" s="61" t="s">
        <v>2</v>
      </c>
      <c r="D40" s="11" t="s">
        <v>155</v>
      </c>
      <c r="E40" s="12" t="s">
        <v>45</v>
      </c>
      <c r="F40" s="29">
        <f t="shared" si="1"/>
        <v>345.5</v>
      </c>
      <c r="G40" s="29">
        <f t="shared" si="1"/>
        <v>345.5</v>
      </c>
      <c r="H40" s="29">
        <f t="shared" si="1"/>
        <v>100</v>
      </c>
    </row>
    <row r="41" spans="1:8" ht="15">
      <c r="A41" s="45" t="s">
        <v>17</v>
      </c>
      <c r="B41" s="61" t="s">
        <v>0</v>
      </c>
      <c r="C41" s="61" t="s">
        <v>2</v>
      </c>
      <c r="D41" s="11" t="s">
        <v>155</v>
      </c>
      <c r="E41" s="12" t="s">
        <v>29</v>
      </c>
      <c r="F41" s="29">
        <v>345.5</v>
      </c>
      <c r="G41" s="29">
        <v>345.5</v>
      </c>
      <c r="H41" s="29">
        <f>G41*100/F41</f>
        <v>100</v>
      </c>
    </row>
    <row r="42" spans="1:8" ht="64.5">
      <c r="A42" s="22" t="s">
        <v>113</v>
      </c>
      <c r="B42" s="58" t="s">
        <v>0</v>
      </c>
      <c r="C42" s="58" t="s">
        <v>2</v>
      </c>
      <c r="D42" s="35" t="s">
        <v>115</v>
      </c>
      <c r="E42" s="40"/>
      <c r="F42" s="26">
        <f>F43</f>
        <v>50</v>
      </c>
      <c r="G42" s="26">
        <f>G43</f>
        <v>50</v>
      </c>
      <c r="H42" s="26">
        <f>H43</f>
        <v>100</v>
      </c>
    </row>
    <row r="43" spans="1:8" ht="25.5">
      <c r="A43" s="100" t="s">
        <v>114</v>
      </c>
      <c r="B43" s="61" t="s">
        <v>0</v>
      </c>
      <c r="C43" s="61" t="s">
        <v>72</v>
      </c>
      <c r="D43" s="11" t="s">
        <v>156</v>
      </c>
      <c r="E43" s="12"/>
      <c r="F43" s="29">
        <f aca="true" t="shared" si="2" ref="F43:H44">F44</f>
        <v>50</v>
      </c>
      <c r="G43" s="29">
        <f t="shared" si="2"/>
        <v>50</v>
      </c>
      <c r="H43" s="29">
        <f t="shared" si="2"/>
        <v>100</v>
      </c>
    </row>
    <row r="44" spans="1:8" ht="15">
      <c r="A44" s="13" t="s">
        <v>44</v>
      </c>
      <c r="B44" s="61" t="s">
        <v>0</v>
      </c>
      <c r="C44" s="61" t="s">
        <v>72</v>
      </c>
      <c r="D44" s="11" t="s">
        <v>156</v>
      </c>
      <c r="E44" s="12" t="s">
        <v>45</v>
      </c>
      <c r="F44" s="29">
        <f t="shared" si="2"/>
        <v>50</v>
      </c>
      <c r="G44" s="29">
        <f t="shared" si="2"/>
        <v>50</v>
      </c>
      <c r="H44" s="29">
        <f t="shared" si="2"/>
        <v>100</v>
      </c>
    </row>
    <row r="45" spans="1:8" ht="15">
      <c r="A45" s="34" t="s">
        <v>17</v>
      </c>
      <c r="B45" s="61" t="s">
        <v>0</v>
      </c>
      <c r="C45" s="61" t="s">
        <v>72</v>
      </c>
      <c r="D45" s="11" t="s">
        <v>156</v>
      </c>
      <c r="E45" s="12" t="s">
        <v>29</v>
      </c>
      <c r="F45" s="29">
        <v>50</v>
      </c>
      <c r="G45" s="29">
        <v>50</v>
      </c>
      <c r="H45" s="29">
        <f>G45*100/F45</f>
        <v>100</v>
      </c>
    </row>
    <row r="46" spans="1:8" ht="45" customHeight="1">
      <c r="A46" s="39" t="s">
        <v>71</v>
      </c>
      <c r="B46" s="58" t="s">
        <v>0</v>
      </c>
      <c r="C46" s="58" t="s">
        <v>72</v>
      </c>
      <c r="D46" s="11"/>
      <c r="E46" s="12"/>
      <c r="F46" s="26">
        <f>F48</f>
        <v>38.8</v>
      </c>
      <c r="G46" s="26">
        <f>G48</f>
        <v>38.8</v>
      </c>
      <c r="H46" s="26">
        <f>H47</f>
        <v>100</v>
      </c>
    </row>
    <row r="47" spans="1:8" ht="54.75" customHeight="1">
      <c r="A47" s="73" t="s">
        <v>106</v>
      </c>
      <c r="B47" s="58" t="s">
        <v>0</v>
      </c>
      <c r="C47" s="58" t="s">
        <v>72</v>
      </c>
      <c r="D47" s="86" t="s">
        <v>107</v>
      </c>
      <c r="E47" s="12"/>
      <c r="F47" s="26">
        <f>F48</f>
        <v>38.8</v>
      </c>
      <c r="G47" s="26">
        <f>G48</f>
        <v>38.8</v>
      </c>
      <c r="H47" s="26">
        <f>H48</f>
        <v>100</v>
      </c>
    </row>
    <row r="48" spans="1:8" ht="54.75" customHeight="1">
      <c r="A48" s="34" t="s">
        <v>116</v>
      </c>
      <c r="B48" s="58" t="s">
        <v>0</v>
      </c>
      <c r="C48" s="58" t="s">
        <v>72</v>
      </c>
      <c r="D48" s="11" t="s">
        <v>118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100</v>
      </c>
    </row>
    <row r="49" spans="1:8" ht="19.5" customHeight="1">
      <c r="A49" s="34" t="s">
        <v>117</v>
      </c>
      <c r="B49" s="61" t="s">
        <v>0</v>
      </c>
      <c r="C49" s="61" t="s">
        <v>72</v>
      </c>
      <c r="D49" s="11" t="s">
        <v>157</v>
      </c>
      <c r="E49" s="12"/>
      <c r="F49" s="29">
        <f>F50</f>
        <v>38.8</v>
      </c>
      <c r="G49" s="29">
        <f>G50</f>
        <v>38.8</v>
      </c>
      <c r="H49" s="29">
        <f>H50</f>
        <v>100</v>
      </c>
    </row>
    <row r="50" spans="1:8" ht="15">
      <c r="A50" s="45" t="s">
        <v>44</v>
      </c>
      <c r="B50" s="61" t="s">
        <v>0</v>
      </c>
      <c r="C50" s="61" t="s">
        <v>72</v>
      </c>
      <c r="D50" s="11" t="s">
        <v>157</v>
      </c>
      <c r="E50" s="12" t="s">
        <v>45</v>
      </c>
      <c r="F50" s="29">
        <f t="shared" si="3"/>
        <v>38.8</v>
      </c>
      <c r="G50" s="29">
        <f t="shared" si="3"/>
        <v>38.8</v>
      </c>
      <c r="H50" s="29">
        <f t="shared" si="3"/>
        <v>100</v>
      </c>
    </row>
    <row r="51" spans="1:8" ht="15">
      <c r="A51" s="45" t="s">
        <v>17</v>
      </c>
      <c r="B51" s="61" t="s">
        <v>0</v>
      </c>
      <c r="C51" s="61" t="s">
        <v>72</v>
      </c>
      <c r="D51" s="11" t="s">
        <v>157</v>
      </c>
      <c r="E51" s="12" t="s">
        <v>29</v>
      </c>
      <c r="F51" s="29">
        <v>38.8</v>
      </c>
      <c r="G51" s="29">
        <v>38.8</v>
      </c>
      <c r="H51" s="29">
        <f>G51*100/F51</f>
        <v>100</v>
      </c>
    </row>
    <row r="52" spans="1:8" ht="15">
      <c r="A52" s="39" t="s">
        <v>27</v>
      </c>
      <c r="B52" s="58" t="s">
        <v>0</v>
      </c>
      <c r="C52" s="53" t="s">
        <v>5</v>
      </c>
      <c r="D52" s="12"/>
      <c r="E52" s="12"/>
      <c r="F52" s="26">
        <f>F54</f>
        <v>0</v>
      </c>
      <c r="G52" s="26">
        <f>G54</f>
        <v>0</v>
      </c>
      <c r="H52" s="26">
        <f>H54</f>
        <v>0</v>
      </c>
    </row>
    <row r="53" spans="1:8" ht="49.5" customHeight="1">
      <c r="A53" s="73" t="s">
        <v>106</v>
      </c>
      <c r="B53" s="58" t="s">
        <v>0</v>
      </c>
      <c r="C53" s="53" t="s">
        <v>5</v>
      </c>
      <c r="D53" s="35" t="s">
        <v>107</v>
      </c>
      <c r="E53" s="12"/>
      <c r="F53" s="26">
        <f>F54</f>
        <v>0</v>
      </c>
      <c r="G53" s="26">
        <f>G54</f>
        <v>0</v>
      </c>
      <c r="H53" s="26">
        <f>H54</f>
        <v>0</v>
      </c>
    </row>
    <row r="54" spans="1:8" ht="15">
      <c r="A54" s="48" t="s">
        <v>119</v>
      </c>
      <c r="B54" s="97" t="s">
        <v>0</v>
      </c>
      <c r="C54" s="54" t="s">
        <v>5</v>
      </c>
      <c r="D54" s="75" t="s">
        <v>121</v>
      </c>
      <c r="E54" s="98"/>
      <c r="F54" s="29">
        <f aca="true" t="shared" si="4" ref="F54:H56">F55</f>
        <v>0</v>
      </c>
      <c r="G54" s="29">
        <f t="shared" si="4"/>
        <v>0</v>
      </c>
      <c r="H54" s="29">
        <f t="shared" si="4"/>
        <v>0</v>
      </c>
    </row>
    <row r="55" spans="1:8" ht="15">
      <c r="A55" s="48" t="s">
        <v>120</v>
      </c>
      <c r="B55" s="60" t="s">
        <v>0</v>
      </c>
      <c r="C55" s="20" t="s">
        <v>5</v>
      </c>
      <c r="D55" s="11" t="s">
        <v>158</v>
      </c>
      <c r="E55" s="43"/>
      <c r="F55" s="52">
        <f t="shared" si="4"/>
        <v>0</v>
      </c>
      <c r="G55" s="52">
        <f t="shared" si="4"/>
        <v>0</v>
      </c>
      <c r="H55" s="52">
        <f t="shared" si="4"/>
        <v>0</v>
      </c>
    </row>
    <row r="56" spans="1:8" ht="15">
      <c r="A56" s="15" t="s">
        <v>43</v>
      </c>
      <c r="B56" s="61" t="s">
        <v>0</v>
      </c>
      <c r="C56" s="62" t="s">
        <v>5</v>
      </c>
      <c r="D56" s="11" t="s">
        <v>158</v>
      </c>
      <c r="E56" s="12" t="s">
        <v>41</v>
      </c>
      <c r="F56" s="29">
        <f t="shared" si="4"/>
        <v>0</v>
      </c>
      <c r="G56" s="29">
        <f t="shared" si="4"/>
        <v>0</v>
      </c>
      <c r="H56" s="29">
        <f t="shared" si="4"/>
        <v>0</v>
      </c>
    </row>
    <row r="57" spans="1:8" ht="15">
      <c r="A57" s="45" t="s">
        <v>33</v>
      </c>
      <c r="B57" s="61" t="s">
        <v>0</v>
      </c>
      <c r="C57" s="62" t="s">
        <v>5</v>
      </c>
      <c r="D57" s="11" t="s">
        <v>158</v>
      </c>
      <c r="E57" s="12" t="s">
        <v>32</v>
      </c>
      <c r="F57" s="29">
        <v>0</v>
      </c>
      <c r="G57" s="29">
        <v>0</v>
      </c>
      <c r="H57" s="29">
        <v>0</v>
      </c>
    </row>
    <row r="58" spans="1:8" ht="15">
      <c r="A58" s="39" t="s">
        <v>61</v>
      </c>
      <c r="B58" s="58" t="s">
        <v>0</v>
      </c>
      <c r="C58" s="53" t="s">
        <v>62</v>
      </c>
      <c r="D58" s="12"/>
      <c r="E58" s="12"/>
      <c r="F58" s="26">
        <f>F60</f>
        <v>1267.3</v>
      </c>
      <c r="G58" s="26">
        <f>G60</f>
        <v>1048.92</v>
      </c>
      <c r="H58" s="26">
        <f>H60</f>
        <v>82.76808963939084</v>
      </c>
    </row>
    <row r="59" spans="1:8" ht="52.5">
      <c r="A59" s="73" t="s">
        <v>106</v>
      </c>
      <c r="B59" s="58" t="s">
        <v>0</v>
      </c>
      <c r="C59" s="53" t="s">
        <v>62</v>
      </c>
      <c r="D59" s="86" t="s">
        <v>107</v>
      </c>
      <c r="E59" s="12"/>
      <c r="F59" s="26">
        <f>F60</f>
        <v>1267.3</v>
      </c>
      <c r="G59" s="26">
        <f>G60</f>
        <v>1048.92</v>
      </c>
      <c r="H59" s="26">
        <f>H60</f>
        <v>82.76808963939084</v>
      </c>
    </row>
    <row r="60" spans="1:8" ht="39">
      <c r="A60" s="48" t="s">
        <v>89</v>
      </c>
      <c r="B60" s="61" t="s">
        <v>0</v>
      </c>
      <c r="C60" s="62" t="s">
        <v>62</v>
      </c>
      <c r="D60" s="12" t="s">
        <v>122</v>
      </c>
      <c r="E60" s="12"/>
      <c r="F60" s="29">
        <f aca="true" t="shared" si="5" ref="F60:H62">F61</f>
        <v>1267.3</v>
      </c>
      <c r="G60" s="29">
        <f t="shared" si="5"/>
        <v>1048.92</v>
      </c>
      <c r="H60" s="29">
        <f t="shared" si="5"/>
        <v>82.76808963939084</v>
      </c>
    </row>
    <row r="61" spans="1:8" ht="25.5">
      <c r="A61" s="48" t="s">
        <v>63</v>
      </c>
      <c r="B61" s="61" t="s">
        <v>0</v>
      </c>
      <c r="C61" s="62" t="s">
        <v>62</v>
      </c>
      <c r="D61" s="12" t="s">
        <v>159</v>
      </c>
      <c r="E61" s="12" t="s">
        <v>55</v>
      </c>
      <c r="F61" s="29">
        <f t="shared" si="5"/>
        <v>1267.3</v>
      </c>
      <c r="G61" s="29">
        <f t="shared" si="5"/>
        <v>1048.92</v>
      </c>
      <c r="H61" s="29">
        <f t="shared" si="5"/>
        <v>82.76808963939084</v>
      </c>
    </row>
    <row r="62" spans="1:8" ht="15">
      <c r="A62" s="48" t="s">
        <v>58</v>
      </c>
      <c r="B62" s="61" t="s">
        <v>0</v>
      </c>
      <c r="C62" s="62" t="s">
        <v>62</v>
      </c>
      <c r="D62" s="12" t="s">
        <v>159</v>
      </c>
      <c r="E62" s="12" t="s">
        <v>56</v>
      </c>
      <c r="F62" s="29">
        <f t="shared" si="5"/>
        <v>1267.3</v>
      </c>
      <c r="G62" s="29">
        <f t="shared" si="5"/>
        <v>1048.92</v>
      </c>
      <c r="H62" s="29">
        <f t="shared" si="5"/>
        <v>82.76808963939084</v>
      </c>
    </row>
    <row r="63" spans="1:8" ht="39">
      <c r="A63" s="48" t="s">
        <v>64</v>
      </c>
      <c r="B63" s="61" t="s">
        <v>0</v>
      </c>
      <c r="C63" s="62" t="s">
        <v>62</v>
      </c>
      <c r="D63" s="12" t="s">
        <v>159</v>
      </c>
      <c r="E63" s="12" t="s">
        <v>57</v>
      </c>
      <c r="F63" s="29">
        <v>1267.3</v>
      </c>
      <c r="G63" s="29">
        <v>1048.92</v>
      </c>
      <c r="H63" s="29">
        <f>G63*100/F63</f>
        <v>82.76808963939084</v>
      </c>
    </row>
    <row r="64" spans="1:8" ht="15">
      <c r="A64" s="8" t="s">
        <v>19</v>
      </c>
      <c r="B64" s="57" t="s">
        <v>1</v>
      </c>
      <c r="C64" s="57"/>
      <c r="D64" s="38"/>
      <c r="E64" s="38"/>
      <c r="F64" s="26">
        <f>F65</f>
        <v>523.5</v>
      </c>
      <c r="G64" s="26">
        <f>G65</f>
        <v>401.98</v>
      </c>
      <c r="H64" s="26">
        <f>H65</f>
        <v>76.78701050620822</v>
      </c>
    </row>
    <row r="65" spans="1:8" ht="15">
      <c r="A65" s="8" t="s">
        <v>20</v>
      </c>
      <c r="B65" s="57" t="s">
        <v>1</v>
      </c>
      <c r="C65" s="57" t="s">
        <v>6</v>
      </c>
      <c r="D65" s="38"/>
      <c r="E65" s="38"/>
      <c r="F65" s="26">
        <f>F67</f>
        <v>523.5</v>
      </c>
      <c r="G65" s="26">
        <f>G67</f>
        <v>401.98</v>
      </c>
      <c r="H65" s="26">
        <f>H67</f>
        <v>76.78701050620822</v>
      </c>
    </row>
    <row r="66" spans="1:8" ht="43.5" customHeight="1">
      <c r="A66" s="73" t="s">
        <v>106</v>
      </c>
      <c r="B66" s="57" t="s">
        <v>1</v>
      </c>
      <c r="C66" s="57" t="s">
        <v>6</v>
      </c>
      <c r="D66" s="86" t="s">
        <v>107</v>
      </c>
      <c r="E66" s="38"/>
      <c r="F66" s="26">
        <f aca="true" t="shared" si="6" ref="F66:H67">F67</f>
        <v>523.5</v>
      </c>
      <c r="G66" s="26">
        <f t="shared" si="6"/>
        <v>401.98</v>
      </c>
      <c r="H66" s="26">
        <f t="shared" si="6"/>
        <v>76.78701050620822</v>
      </c>
    </row>
    <row r="67" spans="1:8" ht="24.75" customHeight="1">
      <c r="A67" s="48" t="s">
        <v>90</v>
      </c>
      <c r="B67" s="64" t="s">
        <v>1</v>
      </c>
      <c r="C67" s="64" t="s">
        <v>6</v>
      </c>
      <c r="D67" s="78" t="s">
        <v>124</v>
      </c>
      <c r="E67" s="38"/>
      <c r="F67" s="29">
        <f t="shared" si="6"/>
        <v>523.5</v>
      </c>
      <c r="G67" s="29">
        <f t="shared" si="6"/>
        <v>401.98</v>
      </c>
      <c r="H67" s="29">
        <f t="shared" si="6"/>
        <v>76.78701050620822</v>
      </c>
    </row>
    <row r="68" spans="1:8" ht="19.5" customHeight="1">
      <c r="A68" s="76" t="s">
        <v>123</v>
      </c>
      <c r="B68" s="63" t="s">
        <v>1</v>
      </c>
      <c r="C68" s="63" t="s">
        <v>6</v>
      </c>
      <c r="D68" s="78" t="s">
        <v>125</v>
      </c>
      <c r="E68" s="49"/>
      <c r="F68" s="52">
        <f>F69+F73</f>
        <v>523.5</v>
      </c>
      <c r="G68" s="52">
        <f>G69+G73</f>
        <v>401.98</v>
      </c>
      <c r="H68" s="52">
        <f>G68*100/F68</f>
        <v>76.78701050620822</v>
      </c>
    </row>
    <row r="69" spans="1:8" ht="64.5" customHeight="1">
      <c r="A69" s="44" t="s">
        <v>47</v>
      </c>
      <c r="B69" s="63" t="s">
        <v>1</v>
      </c>
      <c r="C69" s="63" t="s">
        <v>6</v>
      </c>
      <c r="D69" s="78" t="s">
        <v>125</v>
      </c>
      <c r="E69" s="51" t="s">
        <v>37</v>
      </c>
      <c r="F69" s="52">
        <f>F70</f>
        <v>510.6</v>
      </c>
      <c r="G69" s="52">
        <f>G70</f>
        <v>401.98</v>
      </c>
      <c r="H69" s="52">
        <f>H70</f>
        <v>78.72698785742264</v>
      </c>
    </row>
    <row r="70" spans="1:8" ht="19.5" customHeight="1">
      <c r="A70" s="15" t="s">
        <v>46</v>
      </c>
      <c r="B70" s="64" t="s">
        <v>1</v>
      </c>
      <c r="C70" s="64" t="s">
        <v>6</v>
      </c>
      <c r="D70" s="78" t="s">
        <v>125</v>
      </c>
      <c r="E70" s="38" t="s">
        <v>38</v>
      </c>
      <c r="F70" s="29">
        <f>F71+F72</f>
        <v>510.6</v>
      </c>
      <c r="G70" s="29">
        <f>G71+G72</f>
        <v>401.98</v>
      </c>
      <c r="H70" s="29">
        <f>G70*100/F70</f>
        <v>78.72698785742264</v>
      </c>
    </row>
    <row r="71" spans="1:8" ht="19.5" customHeight="1">
      <c r="A71" s="15" t="s">
        <v>102</v>
      </c>
      <c r="B71" s="64" t="s">
        <v>1</v>
      </c>
      <c r="C71" s="64" t="s">
        <v>6</v>
      </c>
      <c r="D71" s="78" t="s">
        <v>125</v>
      </c>
      <c r="E71" s="38" t="s">
        <v>28</v>
      </c>
      <c r="F71" s="29">
        <v>392.2</v>
      </c>
      <c r="G71" s="29">
        <v>307.22</v>
      </c>
      <c r="H71" s="29">
        <f>G71*100/F71</f>
        <v>78.33248342682306</v>
      </c>
    </row>
    <row r="72" spans="1:8" ht="19.5" customHeight="1">
      <c r="A72" s="15" t="s">
        <v>100</v>
      </c>
      <c r="B72" s="64" t="s">
        <v>1</v>
      </c>
      <c r="C72" s="64" t="s">
        <v>6</v>
      </c>
      <c r="D72" s="79" t="s">
        <v>125</v>
      </c>
      <c r="E72" s="38" t="s">
        <v>98</v>
      </c>
      <c r="F72" s="29">
        <v>118.4</v>
      </c>
      <c r="G72" s="29">
        <v>94.76</v>
      </c>
      <c r="H72" s="29">
        <f>G72*100/F72</f>
        <v>80.03378378378378</v>
      </c>
    </row>
    <row r="73" spans="1:8" ht="30.75" customHeight="1">
      <c r="A73" s="15" t="s">
        <v>49</v>
      </c>
      <c r="B73" s="64" t="s">
        <v>1</v>
      </c>
      <c r="C73" s="64" t="s">
        <v>6</v>
      </c>
      <c r="D73" s="78" t="s">
        <v>125</v>
      </c>
      <c r="E73" s="38" t="s">
        <v>39</v>
      </c>
      <c r="F73" s="29">
        <f>F74</f>
        <v>12.9</v>
      </c>
      <c r="G73" s="29">
        <f>G74</f>
        <v>0</v>
      </c>
      <c r="H73" s="29">
        <f>H74</f>
        <v>0</v>
      </c>
    </row>
    <row r="74" spans="1:8" ht="32.25" customHeight="1">
      <c r="A74" s="15" t="s">
        <v>50</v>
      </c>
      <c r="B74" s="64" t="s">
        <v>1</v>
      </c>
      <c r="C74" s="64" t="s">
        <v>6</v>
      </c>
      <c r="D74" s="78" t="s">
        <v>125</v>
      </c>
      <c r="E74" s="38" t="s">
        <v>40</v>
      </c>
      <c r="F74" s="29">
        <f>F75+F76</f>
        <v>12.9</v>
      </c>
      <c r="G74" s="29">
        <f>G75+G76</f>
        <v>0</v>
      </c>
      <c r="H74" s="29">
        <f>H75+H76</f>
        <v>0</v>
      </c>
    </row>
    <row r="75" spans="1:8" ht="32.25" customHeight="1">
      <c r="A75" s="15" t="s">
        <v>49</v>
      </c>
      <c r="B75" s="64" t="s">
        <v>1</v>
      </c>
      <c r="C75" s="64" t="s">
        <v>6</v>
      </c>
      <c r="D75" s="78" t="s">
        <v>125</v>
      </c>
      <c r="E75" s="38" t="s">
        <v>60</v>
      </c>
      <c r="F75" s="29">
        <v>12.4</v>
      </c>
      <c r="G75" s="29">
        <v>0</v>
      </c>
      <c r="H75" s="29">
        <v>0</v>
      </c>
    </row>
    <row r="76" spans="1:8" ht="32.25" customHeight="1">
      <c r="A76" s="15" t="s">
        <v>51</v>
      </c>
      <c r="B76" s="64" t="s">
        <v>1</v>
      </c>
      <c r="C76" s="64" t="s">
        <v>6</v>
      </c>
      <c r="D76" s="78" t="s">
        <v>125</v>
      </c>
      <c r="E76" s="38" t="s">
        <v>30</v>
      </c>
      <c r="F76" s="29">
        <v>0.5</v>
      </c>
      <c r="G76" s="29">
        <v>0</v>
      </c>
      <c r="H76" s="29">
        <v>0</v>
      </c>
    </row>
    <row r="77" spans="1:8" ht="26.25">
      <c r="A77" s="73" t="s">
        <v>94</v>
      </c>
      <c r="B77" s="57" t="s">
        <v>6</v>
      </c>
      <c r="C77" s="57"/>
      <c r="D77" s="92"/>
      <c r="E77" s="93"/>
      <c r="F77" s="129">
        <f>F78+F84</f>
        <v>341.073</v>
      </c>
      <c r="G77" s="26">
        <f>G78+G84</f>
        <v>234.91</v>
      </c>
      <c r="H77" s="26">
        <f>G77*100/F77</f>
        <v>68.87381880125369</v>
      </c>
    </row>
    <row r="78" spans="1:8" ht="25.5">
      <c r="A78" s="141" t="s">
        <v>202</v>
      </c>
      <c r="B78" s="57" t="s">
        <v>6</v>
      </c>
      <c r="C78" s="57" t="s">
        <v>199</v>
      </c>
      <c r="D78" s="92"/>
      <c r="E78" s="93"/>
      <c r="F78" s="129">
        <f aca="true" t="shared" si="7" ref="F78:H82">F79</f>
        <v>336.073</v>
      </c>
      <c r="G78" s="26">
        <f t="shared" si="7"/>
        <v>234.91</v>
      </c>
      <c r="H78" s="26">
        <f t="shared" si="7"/>
        <v>69.89850419402927</v>
      </c>
    </row>
    <row r="79" spans="1:8" ht="26.25">
      <c r="A79" s="139" t="s">
        <v>195</v>
      </c>
      <c r="B79" s="64" t="s">
        <v>6</v>
      </c>
      <c r="C79" s="64" t="s">
        <v>199</v>
      </c>
      <c r="D79" s="94" t="s">
        <v>204</v>
      </c>
      <c r="E79" s="38"/>
      <c r="F79" s="140">
        <f t="shared" si="7"/>
        <v>336.073</v>
      </c>
      <c r="G79" s="29">
        <f t="shared" si="7"/>
        <v>234.91</v>
      </c>
      <c r="H79" s="29">
        <f t="shared" si="7"/>
        <v>69.89850419402927</v>
      </c>
    </row>
    <row r="80" spans="1:8" ht="39">
      <c r="A80" s="139" t="s">
        <v>196</v>
      </c>
      <c r="B80" s="64" t="s">
        <v>6</v>
      </c>
      <c r="C80" s="64" t="s">
        <v>199</v>
      </c>
      <c r="D80" s="94" t="s">
        <v>203</v>
      </c>
      <c r="E80" s="38"/>
      <c r="F80" s="140">
        <f t="shared" si="7"/>
        <v>336.073</v>
      </c>
      <c r="G80" s="29">
        <f t="shared" si="7"/>
        <v>234.91</v>
      </c>
      <c r="H80" s="29">
        <f t="shared" si="7"/>
        <v>69.89850419402927</v>
      </c>
    </row>
    <row r="81" spans="1:8" ht="26.25">
      <c r="A81" s="139" t="s">
        <v>63</v>
      </c>
      <c r="B81" s="64" t="s">
        <v>6</v>
      </c>
      <c r="C81" s="64" t="s">
        <v>199</v>
      </c>
      <c r="D81" s="94" t="s">
        <v>203</v>
      </c>
      <c r="E81" s="38" t="s">
        <v>55</v>
      </c>
      <c r="F81" s="140">
        <f t="shared" si="7"/>
        <v>336.073</v>
      </c>
      <c r="G81" s="29">
        <f t="shared" si="7"/>
        <v>234.91</v>
      </c>
      <c r="H81" s="29">
        <f t="shared" si="7"/>
        <v>69.89850419402927</v>
      </c>
    </row>
    <row r="82" spans="1:8" ht="26.25">
      <c r="A82" s="139" t="s">
        <v>197</v>
      </c>
      <c r="B82" s="64" t="s">
        <v>6</v>
      </c>
      <c r="C82" s="64" t="s">
        <v>199</v>
      </c>
      <c r="D82" s="94" t="s">
        <v>203</v>
      </c>
      <c r="E82" s="38" t="s">
        <v>200</v>
      </c>
      <c r="F82" s="140">
        <f t="shared" si="7"/>
        <v>336.073</v>
      </c>
      <c r="G82" s="29">
        <f t="shared" si="7"/>
        <v>234.91</v>
      </c>
      <c r="H82" s="29">
        <f t="shared" si="7"/>
        <v>69.89850419402927</v>
      </c>
    </row>
    <row r="83" spans="1:8" ht="26.25">
      <c r="A83" s="15" t="s">
        <v>198</v>
      </c>
      <c r="B83" s="64" t="s">
        <v>6</v>
      </c>
      <c r="C83" s="64" t="s">
        <v>199</v>
      </c>
      <c r="D83" s="94" t="s">
        <v>203</v>
      </c>
      <c r="E83" s="38" t="s">
        <v>201</v>
      </c>
      <c r="F83" s="140">
        <v>336.073</v>
      </c>
      <c r="G83" s="29">
        <v>234.91</v>
      </c>
      <c r="H83" s="29">
        <f>G83*100/F83</f>
        <v>69.89850419402927</v>
      </c>
    </row>
    <row r="84" spans="1:8" ht="26.25">
      <c r="A84" s="73" t="s">
        <v>95</v>
      </c>
      <c r="B84" s="57" t="s">
        <v>6</v>
      </c>
      <c r="C84" s="57" t="s">
        <v>96</v>
      </c>
      <c r="D84" s="92"/>
      <c r="E84" s="93"/>
      <c r="F84" s="26">
        <f aca="true" t="shared" si="8" ref="F84:H89">F85</f>
        <v>5</v>
      </c>
      <c r="G84" s="26">
        <f t="shared" si="8"/>
        <v>0</v>
      </c>
      <c r="H84" s="26">
        <f t="shared" si="8"/>
        <v>0</v>
      </c>
    </row>
    <row r="85" spans="1:8" ht="26.25">
      <c r="A85" s="73" t="s">
        <v>126</v>
      </c>
      <c r="B85" s="57" t="s">
        <v>6</v>
      </c>
      <c r="C85" s="57" t="s">
        <v>96</v>
      </c>
      <c r="D85" s="92" t="s">
        <v>128</v>
      </c>
      <c r="E85" s="93"/>
      <c r="F85" s="26">
        <f t="shared" si="8"/>
        <v>5</v>
      </c>
      <c r="G85" s="26">
        <f t="shared" si="8"/>
        <v>0</v>
      </c>
      <c r="H85" s="26">
        <f t="shared" si="8"/>
        <v>0</v>
      </c>
    </row>
    <row r="86" spans="1:8" ht="24.75" customHeight="1">
      <c r="A86" s="15" t="s">
        <v>127</v>
      </c>
      <c r="B86" s="64" t="s">
        <v>6</v>
      </c>
      <c r="C86" s="64" t="s">
        <v>96</v>
      </c>
      <c r="D86" s="94" t="s">
        <v>129</v>
      </c>
      <c r="E86" s="38"/>
      <c r="F86" s="29">
        <f t="shared" si="8"/>
        <v>5</v>
      </c>
      <c r="G86" s="29">
        <f t="shared" si="8"/>
        <v>0</v>
      </c>
      <c r="H86" s="29">
        <f t="shared" si="8"/>
        <v>0</v>
      </c>
    </row>
    <row r="87" spans="1:8" ht="15">
      <c r="A87" s="15" t="s">
        <v>105</v>
      </c>
      <c r="B87" s="64" t="s">
        <v>6</v>
      </c>
      <c r="C87" s="64" t="s">
        <v>96</v>
      </c>
      <c r="D87" s="94" t="s">
        <v>160</v>
      </c>
      <c r="E87" s="38"/>
      <c r="F87" s="29">
        <f t="shared" si="8"/>
        <v>5</v>
      </c>
      <c r="G87" s="29">
        <f t="shared" si="8"/>
        <v>0</v>
      </c>
      <c r="H87" s="29">
        <f t="shared" si="8"/>
        <v>0</v>
      </c>
    </row>
    <row r="88" spans="1:8" ht="24.75" customHeight="1">
      <c r="A88" s="15" t="s">
        <v>49</v>
      </c>
      <c r="B88" s="64" t="s">
        <v>6</v>
      </c>
      <c r="C88" s="64" t="s">
        <v>96</v>
      </c>
      <c r="D88" s="94" t="s">
        <v>160</v>
      </c>
      <c r="E88" s="38" t="s">
        <v>39</v>
      </c>
      <c r="F88" s="29">
        <f t="shared" si="8"/>
        <v>5</v>
      </c>
      <c r="G88" s="29">
        <f t="shared" si="8"/>
        <v>0</v>
      </c>
      <c r="H88" s="29">
        <f t="shared" si="8"/>
        <v>0</v>
      </c>
    </row>
    <row r="89" spans="1:8" ht="24.75" customHeight="1">
      <c r="A89" s="15" t="s">
        <v>50</v>
      </c>
      <c r="B89" s="64" t="s">
        <v>6</v>
      </c>
      <c r="C89" s="64" t="s">
        <v>96</v>
      </c>
      <c r="D89" s="94" t="s">
        <v>160</v>
      </c>
      <c r="E89" s="38" t="s">
        <v>40</v>
      </c>
      <c r="F89" s="29">
        <f t="shared" si="8"/>
        <v>5</v>
      </c>
      <c r="G89" s="29">
        <f t="shared" si="8"/>
        <v>0</v>
      </c>
      <c r="H89" s="29">
        <f t="shared" si="8"/>
        <v>0</v>
      </c>
    </row>
    <row r="90" spans="1:8" ht="24.75" customHeight="1">
      <c r="A90" s="15" t="s">
        <v>51</v>
      </c>
      <c r="B90" s="64" t="s">
        <v>6</v>
      </c>
      <c r="C90" s="64" t="s">
        <v>96</v>
      </c>
      <c r="D90" s="94" t="s">
        <v>160</v>
      </c>
      <c r="E90" s="38" t="s">
        <v>30</v>
      </c>
      <c r="F90" s="29">
        <v>5</v>
      </c>
      <c r="G90" s="29">
        <v>0</v>
      </c>
      <c r="H90" s="29">
        <v>0</v>
      </c>
    </row>
    <row r="91" spans="1:8" ht="15">
      <c r="A91" s="8" t="s">
        <v>34</v>
      </c>
      <c r="B91" s="53" t="s">
        <v>2</v>
      </c>
      <c r="C91" s="53"/>
      <c r="D91" s="18"/>
      <c r="E91" s="18"/>
      <c r="F91" s="129">
        <f>F92+F125</f>
        <v>17818.987999999998</v>
      </c>
      <c r="G91" s="70">
        <f>G92+G125+G142</f>
        <v>16496.259</v>
      </c>
      <c r="H91" s="70">
        <f>G91*100/F91</f>
        <v>92.57685677772498</v>
      </c>
    </row>
    <row r="92" spans="1:8" ht="15">
      <c r="A92" s="8" t="s">
        <v>36</v>
      </c>
      <c r="B92" s="53" t="s">
        <v>2</v>
      </c>
      <c r="C92" s="53" t="s">
        <v>35</v>
      </c>
      <c r="D92" s="80"/>
      <c r="E92" s="18"/>
      <c r="F92" s="129">
        <f>F93</f>
        <v>17028.987999999998</v>
      </c>
      <c r="G92" s="70">
        <f>G93</f>
        <v>16381.259</v>
      </c>
      <c r="H92" s="70">
        <f>G92*100/F92</f>
        <v>96.19631536530534</v>
      </c>
    </row>
    <row r="93" spans="1:8" ht="52.5">
      <c r="A93" s="73" t="s">
        <v>106</v>
      </c>
      <c r="B93" s="53" t="s">
        <v>2</v>
      </c>
      <c r="C93" s="53" t="s">
        <v>35</v>
      </c>
      <c r="D93" s="101" t="s">
        <v>107</v>
      </c>
      <c r="E93" s="18"/>
      <c r="F93" s="128">
        <f>F94+F103+F108</f>
        <v>17028.987999999998</v>
      </c>
      <c r="G93" s="70">
        <f>G94+G103+G117+G113+G121+G109</f>
        <v>16381.259</v>
      </c>
      <c r="H93" s="70">
        <f>G93*100/F93</f>
        <v>96.19631536530534</v>
      </c>
    </row>
    <row r="94" spans="1:8" ht="19.5" customHeight="1">
      <c r="A94" s="13" t="s">
        <v>133</v>
      </c>
      <c r="B94" s="54" t="s">
        <v>2</v>
      </c>
      <c r="C94" s="54" t="s">
        <v>35</v>
      </c>
      <c r="D94" s="102" t="s">
        <v>135</v>
      </c>
      <c r="E94" s="21"/>
      <c r="F94" s="29">
        <f>F95</f>
        <v>2615.64</v>
      </c>
      <c r="G94" s="29">
        <f>G95</f>
        <v>2123.51</v>
      </c>
      <c r="H94" s="29">
        <f>H95</f>
        <v>83.54610168918349</v>
      </c>
    </row>
    <row r="95" spans="1:8" ht="19.5" customHeight="1">
      <c r="A95" s="13" t="s">
        <v>134</v>
      </c>
      <c r="B95" s="54" t="s">
        <v>2</v>
      </c>
      <c r="C95" s="54" t="s">
        <v>35</v>
      </c>
      <c r="D95" s="102" t="s">
        <v>161</v>
      </c>
      <c r="E95" s="21"/>
      <c r="F95" s="29">
        <f>F96+F100</f>
        <v>2615.64</v>
      </c>
      <c r="G95" s="29">
        <f>G96+G100</f>
        <v>2123.51</v>
      </c>
      <c r="H95" s="29">
        <f>H96</f>
        <v>83.54610168918349</v>
      </c>
    </row>
    <row r="96" spans="1:8" ht="26.25">
      <c r="A96" s="13" t="s">
        <v>49</v>
      </c>
      <c r="B96" s="54" t="s">
        <v>2</v>
      </c>
      <c r="C96" s="54" t="s">
        <v>35</v>
      </c>
      <c r="D96" s="102" t="s">
        <v>161</v>
      </c>
      <c r="E96" s="21" t="s">
        <v>39</v>
      </c>
      <c r="F96" s="29">
        <f>F97</f>
        <v>2365.64</v>
      </c>
      <c r="G96" s="29">
        <f>G97</f>
        <v>1976.4</v>
      </c>
      <c r="H96" s="29">
        <f>H97</f>
        <v>83.54610168918349</v>
      </c>
    </row>
    <row r="97" spans="1:8" ht="26.25">
      <c r="A97" s="13" t="s">
        <v>50</v>
      </c>
      <c r="B97" s="54" t="s">
        <v>2</v>
      </c>
      <c r="C97" s="54" t="s">
        <v>35</v>
      </c>
      <c r="D97" s="102" t="s">
        <v>161</v>
      </c>
      <c r="E97" s="21" t="s">
        <v>40</v>
      </c>
      <c r="F97" s="29">
        <f>F98+F99</f>
        <v>2365.64</v>
      </c>
      <c r="G97" s="29">
        <f>G98+G99</f>
        <v>1976.4</v>
      </c>
      <c r="H97" s="29">
        <f>G97*100/F97</f>
        <v>83.54610168918349</v>
      </c>
    </row>
    <row r="98" spans="1:8" ht="26.25">
      <c r="A98" s="13" t="s">
        <v>51</v>
      </c>
      <c r="B98" s="54" t="s">
        <v>2</v>
      </c>
      <c r="C98" s="54" t="s">
        <v>35</v>
      </c>
      <c r="D98" s="102" t="s">
        <v>161</v>
      </c>
      <c r="E98" s="21" t="s">
        <v>30</v>
      </c>
      <c r="F98" s="29">
        <v>1560.04</v>
      </c>
      <c r="G98" s="29">
        <v>1507.19</v>
      </c>
      <c r="H98" s="29">
        <f>G98*100/F98</f>
        <v>96.61226635214481</v>
      </c>
    </row>
    <row r="99" spans="1:8" ht="15">
      <c r="A99" s="13" t="s">
        <v>153</v>
      </c>
      <c r="B99" s="54" t="s">
        <v>2</v>
      </c>
      <c r="C99" s="54" t="s">
        <v>35</v>
      </c>
      <c r="D99" s="102" t="s">
        <v>161</v>
      </c>
      <c r="E99" s="21" t="s">
        <v>154</v>
      </c>
      <c r="F99" s="29">
        <v>805.6</v>
      </c>
      <c r="G99" s="29">
        <v>469.21</v>
      </c>
      <c r="H99" s="29">
        <f>G99*100/F99</f>
        <v>58.243545183714</v>
      </c>
    </row>
    <row r="100" spans="1:8" ht="39">
      <c r="A100" s="15" t="s">
        <v>59</v>
      </c>
      <c r="B100" s="54" t="s">
        <v>2</v>
      </c>
      <c r="C100" s="54" t="s">
        <v>35</v>
      </c>
      <c r="D100" s="102" t="s">
        <v>161</v>
      </c>
      <c r="E100" s="21" t="s">
        <v>55</v>
      </c>
      <c r="F100" s="29">
        <f aca="true" t="shared" si="9" ref="F100:H101">F101</f>
        <v>250</v>
      </c>
      <c r="G100" s="29">
        <f t="shared" si="9"/>
        <v>147.11</v>
      </c>
      <c r="H100" s="29">
        <f t="shared" si="9"/>
        <v>58.84400000000001</v>
      </c>
    </row>
    <row r="101" spans="1:8" ht="15">
      <c r="A101" s="16" t="s">
        <v>58</v>
      </c>
      <c r="B101" s="54" t="s">
        <v>2</v>
      </c>
      <c r="C101" s="54" t="s">
        <v>35</v>
      </c>
      <c r="D101" s="102" t="s">
        <v>161</v>
      </c>
      <c r="E101" s="21" t="s">
        <v>56</v>
      </c>
      <c r="F101" s="29">
        <f t="shared" si="9"/>
        <v>250</v>
      </c>
      <c r="G101" s="29">
        <f t="shared" si="9"/>
        <v>147.11</v>
      </c>
      <c r="H101" s="29">
        <f t="shared" si="9"/>
        <v>58.84400000000001</v>
      </c>
    </row>
    <row r="102" spans="1:8" ht="39">
      <c r="A102" s="13" t="s">
        <v>59</v>
      </c>
      <c r="B102" s="54" t="s">
        <v>2</v>
      </c>
      <c r="C102" s="54" t="s">
        <v>35</v>
      </c>
      <c r="D102" s="102" t="s">
        <v>161</v>
      </c>
      <c r="E102" s="21" t="s">
        <v>57</v>
      </c>
      <c r="F102" s="29">
        <v>250</v>
      </c>
      <c r="G102" s="29">
        <v>147.11</v>
      </c>
      <c r="H102" s="29">
        <f>G102*100/F102</f>
        <v>58.84400000000001</v>
      </c>
    </row>
    <row r="103" spans="1:8" ht="25.5">
      <c r="A103" s="77" t="s">
        <v>130</v>
      </c>
      <c r="B103" s="54" t="s">
        <v>2</v>
      </c>
      <c r="C103" s="54" t="s">
        <v>35</v>
      </c>
      <c r="D103" s="102" t="s">
        <v>132</v>
      </c>
      <c r="E103" s="21"/>
      <c r="F103" s="29">
        <f aca="true" t="shared" si="10" ref="F103:H104">F104</f>
        <v>3294.5</v>
      </c>
      <c r="G103" s="29">
        <f t="shared" si="10"/>
        <v>3263.33</v>
      </c>
      <c r="H103" s="29">
        <f t="shared" si="10"/>
        <v>99.05387767491273</v>
      </c>
    </row>
    <row r="104" spans="1:8" ht="15">
      <c r="A104" s="13" t="s">
        <v>131</v>
      </c>
      <c r="B104" s="54" t="s">
        <v>2</v>
      </c>
      <c r="C104" s="54" t="s">
        <v>35</v>
      </c>
      <c r="D104" s="102" t="s">
        <v>162</v>
      </c>
      <c r="E104" s="21"/>
      <c r="F104" s="29">
        <f t="shared" si="10"/>
        <v>3294.5</v>
      </c>
      <c r="G104" s="29">
        <f t="shared" si="10"/>
        <v>3263.33</v>
      </c>
      <c r="H104" s="29">
        <f t="shared" si="10"/>
        <v>99.05387767491273</v>
      </c>
    </row>
    <row r="105" spans="1:8" ht="39">
      <c r="A105" s="15" t="s">
        <v>59</v>
      </c>
      <c r="B105" s="54" t="s">
        <v>2</v>
      </c>
      <c r="C105" s="54" t="s">
        <v>35</v>
      </c>
      <c r="D105" s="102" t="s">
        <v>162</v>
      </c>
      <c r="E105" s="21" t="s">
        <v>55</v>
      </c>
      <c r="F105" s="29">
        <f aca="true" t="shared" si="11" ref="F105:H106">F106</f>
        <v>3294.5</v>
      </c>
      <c r="G105" s="29">
        <f t="shared" si="11"/>
        <v>3263.33</v>
      </c>
      <c r="H105" s="29">
        <f t="shared" si="11"/>
        <v>99.05387767491273</v>
      </c>
    </row>
    <row r="106" spans="1:8" ht="15">
      <c r="A106" s="16" t="s">
        <v>58</v>
      </c>
      <c r="B106" s="54" t="s">
        <v>2</v>
      </c>
      <c r="C106" s="54" t="s">
        <v>35</v>
      </c>
      <c r="D106" s="102" t="s">
        <v>162</v>
      </c>
      <c r="E106" s="21" t="s">
        <v>56</v>
      </c>
      <c r="F106" s="29">
        <f t="shared" si="11"/>
        <v>3294.5</v>
      </c>
      <c r="G106" s="29">
        <f t="shared" si="11"/>
        <v>3263.33</v>
      </c>
      <c r="H106" s="29">
        <f t="shared" si="11"/>
        <v>99.05387767491273</v>
      </c>
    </row>
    <row r="107" spans="1:8" ht="39">
      <c r="A107" s="13" t="s">
        <v>59</v>
      </c>
      <c r="B107" s="54" t="s">
        <v>2</v>
      </c>
      <c r="C107" s="54" t="s">
        <v>35</v>
      </c>
      <c r="D107" s="102" t="s">
        <v>162</v>
      </c>
      <c r="E107" s="21" t="s">
        <v>57</v>
      </c>
      <c r="F107" s="29">
        <v>3294.5</v>
      </c>
      <c r="G107" s="29">
        <v>3263.33</v>
      </c>
      <c r="H107" s="29">
        <f>G107*100/F107</f>
        <v>99.05387767491273</v>
      </c>
    </row>
    <row r="108" spans="1:8" ht="26.25">
      <c r="A108" s="13" t="s">
        <v>211</v>
      </c>
      <c r="B108" s="54" t="s">
        <v>2</v>
      </c>
      <c r="C108" s="54" t="s">
        <v>35</v>
      </c>
      <c r="D108" s="102" t="s">
        <v>209</v>
      </c>
      <c r="E108" s="21"/>
      <c r="F108" s="29">
        <f>F122+F109+F113+F117</f>
        <v>11118.848</v>
      </c>
      <c r="G108" s="29">
        <f>G122</f>
        <v>10641.07</v>
      </c>
      <c r="H108" s="29">
        <f>H122</f>
        <v>98.84417816172031</v>
      </c>
    </row>
    <row r="109" spans="1:8" ht="15">
      <c r="A109" s="13" t="s">
        <v>212</v>
      </c>
      <c r="B109" s="54" t="s">
        <v>2</v>
      </c>
      <c r="C109" s="54" t="s">
        <v>35</v>
      </c>
      <c r="D109" s="102" t="s">
        <v>213</v>
      </c>
      <c r="E109" s="21"/>
      <c r="F109" s="29">
        <f aca="true" t="shared" si="12" ref="F109:H111">F110</f>
        <v>227.719</v>
      </c>
      <c r="G109" s="29">
        <f t="shared" si="12"/>
        <v>227.72</v>
      </c>
      <c r="H109" s="29">
        <f t="shared" si="12"/>
        <v>100.0004391377092</v>
      </c>
    </row>
    <row r="110" spans="1:8" ht="26.25">
      <c r="A110" s="13" t="s">
        <v>49</v>
      </c>
      <c r="B110" s="54" t="s">
        <v>2</v>
      </c>
      <c r="C110" s="54" t="s">
        <v>35</v>
      </c>
      <c r="D110" s="102" t="s">
        <v>213</v>
      </c>
      <c r="E110" s="21" t="s">
        <v>39</v>
      </c>
      <c r="F110" s="29">
        <f t="shared" si="12"/>
        <v>227.719</v>
      </c>
      <c r="G110" s="29">
        <f t="shared" si="12"/>
        <v>227.72</v>
      </c>
      <c r="H110" s="29">
        <f t="shared" si="12"/>
        <v>100.0004391377092</v>
      </c>
    </row>
    <row r="111" spans="1:8" ht="26.25">
      <c r="A111" s="13" t="s">
        <v>50</v>
      </c>
      <c r="B111" s="54" t="s">
        <v>2</v>
      </c>
      <c r="C111" s="54" t="s">
        <v>35</v>
      </c>
      <c r="D111" s="102" t="s">
        <v>213</v>
      </c>
      <c r="E111" s="21" t="s">
        <v>40</v>
      </c>
      <c r="F111" s="29">
        <f t="shared" si="12"/>
        <v>227.719</v>
      </c>
      <c r="G111" s="29">
        <f t="shared" si="12"/>
        <v>227.72</v>
      </c>
      <c r="H111" s="29">
        <f t="shared" si="12"/>
        <v>100.0004391377092</v>
      </c>
    </row>
    <row r="112" spans="1:8" ht="26.25">
      <c r="A112" s="13" t="s">
        <v>51</v>
      </c>
      <c r="B112" s="54" t="s">
        <v>2</v>
      </c>
      <c r="C112" s="54" t="s">
        <v>35</v>
      </c>
      <c r="D112" s="102" t="s">
        <v>213</v>
      </c>
      <c r="E112" s="21" t="s">
        <v>30</v>
      </c>
      <c r="F112" s="29">
        <v>227.719</v>
      </c>
      <c r="G112" s="29">
        <v>227.72</v>
      </c>
      <c r="H112" s="29">
        <f>G112*100/F112</f>
        <v>100.0004391377092</v>
      </c>
    </row>
    <row r="113" spans="1:8" ht="39">
      <c r="A113" s="13" t="s">
        <v>214</v>
      </c>
      <c r="B113" s="54" t="s">
        <v>2</v>
      </c>
      <c r="C113" s="54" t="s">
        <v>35</v>
      </c>
      <c r="D113" s="102" t="s">
        <v>215</v>
      </c>
      <c r="E113" s="21"/>
      <c r="F113" s="126">
        <f aca="true" t="shared" si="13" ref="F113:H115">F114</f>
        <v>14</v>
      </c>
      <c r="G113" s="29">
        <f t="shared" si="13"/>
        <v>14</v>
      </c>
      <c r="H113" s="29">
        <f t="shared" si="13"/>
        <v>100</v>
      </c>
    </row>
    <row r="114" spans="1:8" ht="26.25">
      <c r="A114" s="13" t="s">
        <v>49</v>
      </c>
      <c r="B114" s="54" t="s">
        <v>2</v>
      </c>
      <c r="C114" s="54" t="s">
        <v>35</v>
      </c>
      <c r="D114" s="102" t="s">
        <v>215</v>
      </c>
      <c r="E114" s="21" t="s">
        <v>39</v>
      </c>
      <c r="F114" s="126">
        <f t="shared" si="13"/>
        <v>14</v>
      </c>
      <c r="G114" s="29">
        <f t="shared" si="13"/>
        <v>14</v>
      </c>
      <c r="H114" s="29">
        <f t="shared" si="13"/>
        <v>100</v>
      </c>
    </row>
    <row r="115" spans="1:8" ht="26.25">
      <c r="A115" s="13" t="s">
        <v>50</v>
      </c>
      <c r="B115" s="54" t="s">
        <v>2</v>
      </c>
      <c r="C115" s="54" t="s">
        <v>35</v>
      </c>
      <c r="D115" s="102" t="s">
        <v>215</v>
      </c>
      <c r="E115" s="21" t="s">
        <v>40</v>
      </c>
      <c r="F115" s="126">
        <f t="shared" si="13"/>
        <v>14</v>
      </c>
      <c r="G115" s="29">
        <f t="shared" si="13"/>
        <v>14</v>
      </c>
      <c r="H115" s="29">
        <f t="shared" si="13"/>
        <v>100</v>
      </c>
    </row>
    <row r="116" spans="1:8" ht="26.25">
      <c r="A116" s="13" t="s">
        <v>51</v>
      </c>
      <c r="B116" s="54" t="s">
        <v>2</v>
      </c>
      <c r="C116" s="54" t="s">
        <v>35</v>
      </c>
      <c r="D116" s="102" t="s">
        <v>215</v>
      </c>
      <c r="E116" s="21" t="s">
        <v>30</v>
      </c>
      <c r="F116" s="126">
        <v>14</v>
      </c>
      <c r="G116" s="29">
        <v>14</v>
      </c>
      <c r="H116" s="29">
        <f>G116*100/F116</f>
        <v>100</v>
      </c>
    </row>
    <row r="117" spans="1:8" ht="15">
      <c r="A117" s="13" t="s">
        <v>216</v>
      </c>
      <c r="B117" s="54" t="s">
        <v>2</v>
      </c>
      <c r="C117" s="54" t="s">
        <v>35</v>
      </c>
      <c r="D117" s="102" t="s">
        <v>215</v>
      </c>
      <c r="E117" s="21"/>
      <c r="F117" s="126">
        <f aca="true" t="shared" si="14" ref="F117:H119">F118</f>
        <v>111.629</v>
      </c>
      <c r="G117" s="126">
        <f t="shared" si="14"/>
        <v>111.629</v>
      </c>
      <c r="H117" s="29">
        <f t="shared" si="14"/>
        <v>99.99999999999999</v>
      </c>
    </row>
    <row r="118" spans="1:8" ht="26.25">
      <c r="A118" s="13" t="s">
        <v>49</v>
      </c>
      <c r="B118" s="54" t="s">
        <v>2</v>
      </c>
      <c r="C118" s="54" t="s">
        <v>35</v>
      </c>
      <c r="D118" s="102" t="s">
        <v>215</v>
      </c>
      <c r="E118" s="21" t="s">
        <v>39</v>
      </c>
      <c r="F118" s="126">
        <f t="shared" si="14"/>
        <v>111.629</v>
      </c>
      <c r="G118" s="126">
        <f t="shared" si="14"/>
        <v>111.629</v>
      </c>
      <c r="H118" s="29">
        <f t="shared" si="14"/>
        <v>99.99999999999999</v>
      </c>
    </row>
    <row r="119" spans="1:8" ht="26.25">
      <c r="A119" s="13" t="s">
        <v>50</v>
      </c>
      <c r="B119" s="54" t="s">
        <v>2</v>
      </c>
      <c r="C119" s="54" t="s">
        <v>35</v>
      </c>
      <c r="D119" s="102" t="s">
        <v>215</v>
      </c>
      <c r="E119" s="21" t="s">
        <v>40</v>
      </c>
      <c r="F119" s="126">
        <f t="shared" si="14"/>
        <v>111.629</v>
      </c>
      <c r="G119" s="126">
        <f t="shared" si="14"/>
        <v>111.629</v>
      </c>
      <c r="H119" s="29">
        <f t="shared" si="14"/>
        <v>99.99999999999999</v>
      </c>
    </row>
    <row r="120" spans="1:8" ht="26.25">
      <c r="A120" s="13" t="s">
        <v>51</v>
      </c>
      <c r="B120" s="54" t="s">
        <v>2</v>
      </c>
      <c r="C120" s="54" t="s">
        <v>35</v>
      </c>
      <c r="D120" s="102" t="s">
        <v>215</v>
      </c>
      <c r="E120" s="21" t="s">
        <v>30</v>
      </c>
      <c r="F120" s="126">
        <v>111.629</v>
      </c>
      <c r="G120" s="126">
        <v>111.629</v>
      </c>
      <c r="H120" s="29">
        <f>G120*100/F120</f>
        <v>99.99999999999999</v>
      </c>
    </row>
    <row r="121" spans="1:8" ht="15">
      <c r="A121" s="13" t="s">
        <v>225</v>
      </c>
      <c r="B121" s="54" t="s">
        <v>2</v>
      </c>
      <c r="C121" s="54" t="s">
        <v>35</v>
      </c>
      <c r="D121" s="102" t="s">
        <v>210</v>
      </c>
      <c r="E121" s="21"/>
      <c r="F121" s="126">
        <f>F122</f>
        <v>10765.5</v>
      </c>
      <c r="G121" s="126">
        <f>G122</f>
        <v>10641.07</v>
      </c>
      <c r="H121" s="29">
        <f>H122</f>
        <v>98.84417816172031</v>
      </c>
    </row>
    <row r="122" spans="1:8" ht="26.25">
      <c r="A122" s="13" t="s">
        <v>49</v>
      </c>
      <c r="B122" s="54" t="s">
        <v>2</v>
      </c>
      <c r="C122" s="54" t="s">
        <v>35</v>
      </c>
      <c r="D122" s="102" t="s">
        <v>210</v>
      </c>
      <c r="E122" s="21" t="s">
        <v>39</v>
      </c>
      <c r="F122" s="29">
        <f aca="true" t="shared" si="15" ref="F122:H123">F123</f>
        <v>10765.5</v>
      </c>
      <c r="G122" s="29">
        <f t="shared" si="15"/>
        <v>10641.07</v>
      </c>
      <c r="H122" s="29">
        <f t="shared" si="15"/>
        <v>98.84417816172031</v>
      </c>
    </row>
    <row r="123" spans="1:8" ht="26.25">
      <c r="A123" s="13" t="s">
        <v>50</v>
      </c>
      <c r="B123" s="54" t="s">
        <v>2</v>
      </c>
      <c r="C123" s="54" t="s">
        <v>35</v>
      </c>
      <c r="D123" s="102" t="s">
        <v>210</v>
      </c>
      <c r="E123" s="21" t="s">
        <v>40</v>
      </c>
      <c r="F123" s="29">
        <f t="shared" si="15"/>
        <v>10765.5</v>
      </c>
      <c r="G123" s="29">
        <f t="shared" si="15"/>
        <v>10641.07</v>
      </c>
      <c r="H123" s="29">
        <f t="shared" si="15"/>
        <v>98.84417816172031</v>
      </c>
    </row>
    <row r="124" spans="1:8" ht="26.25">
      <c r="A124" s="13" t="s">
        <v>51</v>
      </c>
      <c r="B124" s="54" t="s">
        <v>2</v>
      </c>
      <c r="C124" s="54" t="s">
        <v>35</v>
      </c>
      <c r="D124" s="102" t="s">
        <v>210</v>
      </c>
      <c r="E124" s="21" t="s">
        <v>30</v>
      </c>
      <c r="F124" s="29">
        <v>10765.5</v>
      </c>
      <c r="G124" s="29">
        <v>10641.07</v>
      </c>
      <c r="H124" s="29">
        <f>G124*100/F124</f>
        <v>98.84417816172031</v>
      </c>
    </row>
    <row r="125" spans="1:8" ht="15">
      <c r="A125" s="112" t="s">
        <v>148</v>
      </c>
      <c r="B125" s="53" t="s">
        <v>2</v>
      </c>
      <c r="C125" s="53" t="s">
        <v>97</v>
      </c>
      <c r="D125" s="110"/>
      <c r="E125" s="111"/>
      <c r="F125" s="113">
        <f>F126+F136+F142+F147</f>
        <v>790</v>
      </c>
      <c r="G125" s="113">
        <f>G126</f>
        <v>90</v>
      </c>
      <c r="H125" s="113">
        <f>G125*100/F125</f>
        <v>11.39240506329114</v>
      </c>
    </row>
    <row r="126" spans="1:8" ht="49.5" customHeight="1">
      <c r="A126" s="103" t="s">
        <v>106</v>
      </c>
      <c r="B126" s="53" t="s">
        <v>2</v>
      </c>
      <c r="C126" s="53" t="s">
        <v>97</v>
      </c>
      <c r="D126" s="101" t="s">
        <v>107</v>
      </c>
      <c r="E126" s="18"/>
      <c r="F126" s="26">
        <f>F127+F132</f>
        <v>115</v>
      </c>
      <c r="G126" s="26">
        <f>G127+G132</f>
        <v>90</v>
      </c>
      <c r="H126" s="26">
        <f>G126*100/F126</f>
        <v>78.26086956521739</v>
      </c>
    </row>
    <row r="127" spans="1:8" ht="26.25">
      <c r="A127" s="13" t="s">
        <v>136</v>
      </c>
      <c r="B127" s="54" t="s">
        <v>2</v>
      </c>
      <c r="C127" s="54" t="s">
        <v>97</v>
      </c>
      <c r="D127" s="95" t="s">
        <v>138</v>
      </c>
      <c r="E127" s="21"/>
      <c r="F127" s="29">
        <f>F129</f>
        <v>40</v>
      </c>
      <c r="G127" s="29">
        <f>G129</f>
        <v>15</v>
      </c>
      <c r="H127" s="29">
        <f>H129</f>
        <v>37.5</v>
      </c>
    </row>
    <row r="128" spans="1:8" ht="15">
      <c r="A128" s="13" t="s">
        <v>137</v>
      </c>
      <c r="B128" s="54" t="s">
        <v>2</v>
      </c>
      <c r="C128" s="54" t="s">
        <v>97</v>
      </c>
      <c r="D128" s="95" t="s">
        <v>170</v>
      </c>
      <c r="E128" s="21"/>
      <c r="F128" s="29">
        <f aca="true" t="shared" si="16" ref="F128:G130">F129</f>
        <v>40</v>
      </c>
      <c r="G128" s="29">
        <f t="shared" si="16"/>
        <v>15</v>
      </c>
      <c r="H128" s="29">
        <v>0</v>
      </c>
    </row>
    <row r="129" spans="1:8" ht="26.25">
      <c r="A129" s="13" t="s">
        <v>49</v>
      </c>
      <c r="B129" s="54" t="s">
        <v>2</v>
      </c>
      <c r="C129" s="54" t="s">
        <v>97</v>
      </c>
      <c r="D129" s="95" t="s">
        <v>170</v>
      </c>
      <c r="E129" s="21" t="s">
        <v>39</v>
      </c>
      <c r="F129" s="29">
        <f t="shared" si="16"/>
        <v>40</v>
      </c>
      <c r="G129" s="29">
        <f t="shared" si="16"/>
        <v>15</v>
      </c>
      <c r="H129" s="29">
        <f>H130</f>
        <v>37.5</v>
      </c>
    </row>
    <row r="130" spans="1:8" ht="26.25">
      <c r="A130" s="13" t="s">
        <v>50</v>
      </c>
      <c r="B130" s="54" t="s">
        <v>2</v>
      </c>
      <c r="C130" s="54" t="s">
        <v>97</v>
      </c>
      <c r="D130" s="95" t="s">
        <v>170</v>
      </c>
      <c r="E130" s="21" t="s">
        <v>40</v>
      </c>
      <c r="F130" s="29">
        <f t="shared" si="16"/>
        <v>40</v>
      </c>
      <c r="G130" s="29">
        <f t="shared" si="16"/>
        <v>15</v>
      </c>
      <c r="H130" s="29">
        <f>H131</f>
        <v>37.5</v>
      </c>
    </row>
    <row r="131" spans="1:8" ht="26.25">
      <c r="A131" s="13" t="s">
        <v>51</v>
      </c>
      <c r="B131" s="54" t="s">
        <v>2</v>
      </c>
      <c r="C131" s="54" t="s">
        <v>97</v>
      </c>
      <c r="D131" s="95" t="s">
        <v>170</v>
      </c>
      <c r="E131" s="21" t="s">
        <v>30</v>
      </c>
      <c r="F131" s="29">
        <v>40</v>
      </c>
      <c r="G131" s="29">
        <v>15</v>
      </c>
      <c r="H131" s="29">
        <f>G131*100/F131</f>
        <v>37.5</v>
      </c>
    </row>
    <row r="132" spans="1:8" ht="39">
      <c r="A132" s="118" t="s">
        <v>175</v>
      </c>
      <c r="B132" s="120" t="s">
        <v>2</v>
      </c>
      <c r="C132" s="120" t="s">
        <v>97</v>
      </c>
      <c r="D132" s="119" t="s">
        <v>177</v>
      </c>
      <c r="E132" s="21"/>
      <c r="F132" s="29">
        <f aca="true" t="shared" si="17" ref="F132:G134">F133</f>
        <v>75</v>
      </c>
      <c r="G132" s="29">
        <f t="shared" si="17"/>
        <v>75</v>
      </c>
      <c r="H132" s="29">
        <f>H133</f>
        <v>100</v>
      </c>
    </row>
    <row r="133" spans="1:8" ht="26.25">
      <c r="A133" s="118" t="s">
        <v>49</v>
      </c>
      <c r="B133" s="120" t="s">
        <v>2</v>
      </c>
      <c r="C133" s="120" t="s">
        <v>97</v>
      </c>
      <c r="D133" s="119" t="s">
        <v>177</v>
      </c>
      <c r="E133" s="21" t="s">
        <v>39</v>
      </c>
      <c r="F133" s="29">
        <f t="shared" si="17"/>
        <v>75</v>
      </c>
      <c r="G133" s="29">
        <f t="shared" si="17"/>
        <v>75</v>
      </c>
      <c r="H133" s="29">
        <f>H134</f>
        <v>100</v>
      </c>
    </row>
    <row r="134" spans="1:8" ht="26.25">
      <c r="A134" s="118" t="s">
        <v>50</v>
      </c>
      <c r="B134" s="120" t="s">
        <v>2</v>
      </c>
      <c r="C134" s="120" t="s">
        <v>97</v>
      </c>
      <c r="D134" s="119" t="s">
        <v>177</v>
      </c>
      <c r="E134" s="21" t="s">
        <v>40</v>
      </c>
      <c r="F134" s="29">
        <f t="shared" si="17"/>
        <v>75</v>
      </c>
      <c r="G134" s="29">
        <f t="shared" si="17"/>
        <v>75</v>
      </c>
      <c r="H134" s="29">
        <f>H135</f>
        <v>100</v>
      </c>
    </row>
    <row r="135" spans="1:8" ht="39">
      <c r="A135" s="118" t="s">
        <v>176</v>
      </c>
      <c r="B135" s="120" t="s">
        <v>2</v>
      </c>
      <c r="C135" s="120" t="s">
        <v>97</v>
      </c>
      <c r="D135" s="119" t="s">
        <v>177</v>
      </c>
      <c r="E135" s="21" t="s">
        <v>178</v>
      </c>
      <c r="F135" s="29">
        <v>75</v>
      </c>
      <c r="G135" s="29">
        <v>75</v>
      </c>
      <c r="H135" s="29">
        <f>G135*100/F135</f>
        <v>100</v>
      </c>
    </row>
    <row r="136" spans="1:8" ht="49.5" customHeight="1">
      <c r="A136" s="130" t="s">
        <v>174</v>
      </c>
      <c r="B136" s="121" t="s">
        <v>2</v>
      </c>
      <c r="C136" s="121" t="s">
        <v>97</v>
      </c>
      <c r="D136" s="144" t="s">
        <v>139</v>
      </c>
      <c r="E136" s="145"/>
      <c r="F136" s="146">
        <f>F137</f>
        <v>650</v>
      </c>
      <c r="G136" s="146">
        <v>0</v>
      </c>
      <c r="H136" s="146">
        <f>H137</f>
        <v>0</v>
      </c>
    </row>
    <row r="137" spans="1:8" ht="65.25">
      <c r="A137" s="118" t="s">
        <v>226</v>
      </c>
      <c r="B137" s="120" t="s">
        <v>2</v>
      </c>
      <c r="C137" s="120" t="s">
        <v>97</v>
      </c>
      <c r="D137" s="119" t="s">
        <v>207</v>
      </c>
      <c r="E137" s="122"/>
      <c r="F137" s="142">
        <f>F138</f>
        <v>650</v>
      </c>
      <c r="G137" s="142">
        <v>0</v>
      </c>
      <c r="H137" s="142">
        <v>0</v>
      </c>
    </row>
    <row r="138" spans="1:8" ht="75" customHeight="1">
      <c r="A138" s="151" t="s">
        <v>227</v>
      </c>
      <c r="B138" s="120" t="s">
        <v>2</v>
      </c>
      <c r="C138" s="120" t="s">
        <v>97</v>
      </c>
      <c r="D138" s="119" t="s">
        <v>208</v>
      </c>
      <c r="E138" s="122"/>
      <c r="F138" s="142">
        <f>F139</f>
        <v>650</v>
      </c>
      <c r="G138" s="142">
        <v>0</v>
      </c>
      <c r="H138" s="142">
        <v>0</v>
      </c>
    </row>
    <row r="139" spans="1:8" ht="26.25">
      <c r="A139" s="118" t="s">
        <v>49</v>
      </c>
      <c r="B139" s="120" t="s">
        <v>2</v>
      </c>
      <c r="C139" s="120" t="s">
        <v>97</v>
      </c>
      <c r="D139" s="119" t="s">
        <v>208</v>
      </c>
      <c r="E139" s="122" t="s">
        <v>39</v>
      </c>
      <c r="F139" s="142">
        <f>F140</f>
        <v>650</v>
      </c>
      <c r="G139" s="142">
        <v>0</v>
      </c>
      <c r="H139" s="142">
        <v>0</v>
      </c>
    </row>
    <row r="140" spans="1:8" ht="26.25">
      <c r="A140" s="118" t="s">
        <v>50</v>
      </c>
      <c r="B140" s="120" t="s">
        <v>2</v>
      </c>
      <c r="C140" s="120" t="s">
        <v>97</v>
      </c>
      <c r="D140" s="119" t="s">
        <v>208</v>
      </c>
      <c r="E140" s="122" t="s">
        <v>40</v>
      </c>
      <c r="F140" s="142">
        <f>F141</f>
        <v>650</v>
      </c>
      <c r="G140" s="142">
        <v>0</v>
      </c>
      <c r="H140" s="142">
        <v>0</v>
      </c>
    </row>
    <row r="141" spans="1:8" ht="30" customHeight="1">
      <c r="A141" s="13" t="s">
        <v>51</v>
      </c>
      <c r="B141" s="54" t="s">
        <v>2</v>
      </c>
      <c r="C141" s="54" t="s">
        <v>97</v>
      </c>
      <c r="D141" s="147" t="s">
        <v>208</v>
      </c>
      <c r="E141" s="21" t="s">
        <v>30</v>
      </c>
      <c r="F141" s="29">
        <v>650</v>
      </c>
      <c r="G141" s="29">
        <v>0</v>
      </c>
      <c r="H141" s="29">
        <v>0</v>
      </c>
    </row>
    <row r="142" spans="1:8" ht="26.25">
      <c r="A142" s="13" t="s">
        <v>228</v>
      </c>
      <c r="B142" s="54" t="s">
        <v>2</v>
      </c>
      <c r="C142" s="54" t="s">
        <v>97</v>
      </c>
      <c r="D142" s="95" t="s">
        <v>232</v>
      </c>
      <c r="E142" s="21"/>
      <c r="F142" s="29">
        <f aca="true" t="shared" si="18" ref="F142:H145">F143</f>
        <v>25</v>
      </c>
      <c r="G142" s="29">
        <f t="shared" si="18"/>
        <v>25</v>
      </c>
      <c r="H142" s="29">
        <f t="shared" si="18"/>
        <v>100</v>
      </c>
    </row>
    <row r="143" spans="1:8" ht="26.25">
      <c r="A143" s="13" t="s">
        <v>229</v>
      </c>
      <c r="B143" s="54" t="s">
        <v>2</v>
      </c>
      <c r="C143" s="54" t="s">
        <v>97</v>
      </c>
      <c r="D143" s="95" t="s">
        <v>233</v>
      </c>
      <c r="E143" s="21"/>
      <c r="F143" s="29">
        <f t="shared" si="18"/>
        <v>25</v>
      </c>
      <c r="G143" s="29">
        <f t="shared" si="18"/>
        <v>25</v>
      </c>
      <c r="H143" s="29">
        <f t="shared" si="18"/>
        <v>100</v>
      </c>
    </row>
    <row r="144" spans="1:8" ht="26.25">
      <c r="A144" s="13" t="s">
        <v>49</v>
      </c>
      <c r="B144" s="54" t="s">
        <v>2</v>
      </c>
      <c r="C144" s="54" t="s">
        <v>97</v>
      </c>
      <c r="D144" s="95" t="s">
        <v>233</v>
      </c>
      <c r="E144" s="21" t="s">
        <v>39</v>
      </c>
      <c r="F144" s="29">
        <f t="shared" si="18"/>
        <v>25</v>
      </c>
      <c r="G144" s="29">
        <f t="shared" si="18"/>
        <v>25</v>
      </c>
      <c r="H144" s="29">
        <f t="shared" si="18"/>
        <v>100</v>
      </c>
    </row>
    <row r="145" spans="1:8" ht="26.25">
      <c r="A145" s="13" t="s">
        <v>50</v>
      </c>
      <c r="B145" s="54" t="s">
        <v>2</v>
      </c>
      <c r="C145" s="54" t="s">
        <v>97</v>
      </c>
      <c r="D145" s="95" t="s">
        <v>233</v>
      </c>
      <c r="E145" s="21" t="s">
        <v>40</v>
      </c>
      <c r="F145" s="29">
        <f t="shared" si="18"/>
        <v>25</v>
      </c>
      <c r="G145" s="29">
        <f t="shared" si="18"/>
        <v>25</v>
      </c>
      <c r="H145" s="29">
        <f t="shared" si="18"/>
        <v>100</v>
      </c>
    </row>
    <row r="146" spans="1:8" ht="26.25">
      <c r="A146" s="13" t="s">
        <v>51</v>
      </c>
      <c r="B146" s="54" t="s">
        <v>2</v>
      </c>
      <c r="C146" s="54" t="s">
        <v>97</v>
      </c>
      <c r="D146" s="95" t="s">
        <v>233</v>
      </c>
      <c r="E146" s="21" t="s">
        <v>30</v>
      </c>
      <c r="F146" s="29">
        <v>25</v>
      </c>
      <c r="G146" s="29">
        <v>25</v>
      </c>
      <c r="H146" s="29">
        <f>G146*100/F146</f>
        <v>100</v>
      </c>
    </row>
    <row r="147" spans="1:8" ht="26.25">
      <c r="A147" s="13" t="s">
        <v>230</v>
      </c>
      <c r="B147" s="54" t="s">
        <v>2</v>
      </c>
      <c r="C147" s="54" t="s">
        <v>97</v>
      </c>
      <c r="D147" s="95" t="s">
        <v>234</v>
      </c>
      <c r="E147" s="21"/>
      <c r="F147" s="29">
        <f aca="true" t="shared" si="19" ref="F147:H150">F148</f>
        <v>0</v>
      </c>
      <c r="G147" s="29">
        <f t="shared" si="19"/>
        <v>0</v>
      </c>
      <c r="H147" s="29">
        <f t="shared" si="19"/>
        <v>0</v>
      </c>
    </row>
    <row r="148" spans="1:8" ht="26.25">
      <c r="A148" s="13" t="s">
        <v>231</v>
      </c>
      <c r="B148" s="54" t="s">
        <v>2</v>
      </c>
      <c r="C148" s="54" t="s">
        <v>97</v>
      </c>
      <c r="D148" s="95" t="s">
        <v>235</v>
      </c>
      <c r="E148" s="21"/>
      <c r="F148" s="29">
        <f t="shared" si="19"/>
        <v>0</v>
      </c>
      <c r="G148" s="29">
        <f t="shared" si="19"/>
        <v>0</v>
      </c>
      <c r="H148" s="29">
        <f t="shared" si="19"/>
        <v>0</v>
      </c>
    </row>
    <row r="149" spans="1:8" ht="26.25">
      <c r="A149" s="13" t="s">
        <v>49</v>
      </c>
      <c r="B149" s="54" t="s">
        <v>2</v>
      </c>
      <c r="C149" s="54" t="s">
        <v>97</v>
      </c>
      <c r="D149" s="95" t="s">
        <v>235</v>
      </c>
      <c r="E149" s="21" t="s">
        <v>39</v>
      </c>
      <c r="F149" s="29">
        <f t="shared" si="19"/>
        <v>0</v>
      </c>
      <c r="G149" s="29">
        <f t="shared" si="19"/>
        <v>0</v>
      </c>
      <c r="H149" s="29">
        <f t="shared" si="19"/>
        <v>0</v>
      </c>
    </row>
    <row r="150" spans="1:8" ht="26.25">
      <c r="A150" s="13" t="s">
        <v>50</v>
      </c>
      <c r="B150" s="54" t="s">
        <v>2</v>
      </c>
      <c r="C150" s="54" t="s">
        <v>97</v>
      </c>
      <c r="D150" s="95" t="s">
        <v>235</v>
      </c>
      <c r="E150" s="21" t="s">
        <v>40</v>
      </c>
      <c r="F150" s="29">
        <f t="shared" si="19"/>
        <v>0</v>
      </c>
      <c r="G150" s="29">
        <f t="shared" si="19"/>
        <v>0</v>
      </c>
      <c r="H150" s="29">
        <f t="shared" si="19"/>
        <v>0</v>
      </c>
    </row>
    <row r="151" spans="1:8" ht="26.25">
      <c r="A151" s="13" t="s">
        <v>51</v>
      </c>
      <c r="B151" s="54" t="s">
        <v>2</v>
      </c>
      <c r="C151" s="54" t="s">
        <v>97</v>
      </c>
      <c r="D151" s="95" t="s">
        <v>235</v>
      </c>
      <c r="E151" s="21" t="s">
        <v>30</v>
      </c>
      <c r="F151" s="29">
        <v>0</v>
      </c>
      <c r="G151" s="29">
        <v>0</v>
      </c>
      <c r="H151" s="29">
        <v>0</v>
      </c>
    </row>
    <row r="152" spans="1:8" ht="15">
      <c r="A152" s="9" t="s">
        <v>11</v>
      </c>
      <c r="B152" s="53" t="s">
        <v>3</v>
      </c>
      <c r="C152" s="53"/>
      <c r="D152" s="28"/>
      <c r="E152" s="24"/>
      <c r="F152" s="26">
        <f>F154+F165+F191</f>
        <v>23569.860999999997</v>
      </c>
      <c r="G152" s="70">
        <f>G153+G165+G191</f>
        <v>21551.043</v>
      </c>
      <c r="H152" s="70">
        <f>G152*100/F152</f>
        <v>91.43474796054167</v>
      </c>
    </row>
    <row r="153" spans="1:8" ht="15">
      <c r="A153" s="9" t="s">
        <v>65</v>
      </c>
      <c r="B153" s="53" t="s">
        <v>3</v>
      </c>
      <c r="C153" s="53" t="s">
        <v>0</v>
      </c>
      <c r="D153" s="28"/>
      <c r="E153" s="24"/>
      <c r="F153" s="26">
        <f>F154</f>
        <v>346.57</v>
      </c>
      <c r="G153" s="70">
        <f>G155</f>
        <v>250.09</v>
      </c>
      <c r="H153" s="70">
        <f>H155</f>
        <v>72.1614681016822</v>
      </c>
    </row>
    <row r="154" spans="1:8" ht="54.75" customHeight="1">
      <c r="A154" s="103" t="s">
        <v>106</v>
      </c>
      <c r="B154" s="53" t="s">
        <v>3</v>
      </c>
      <c r="C154" s="53" t="s">
        <v>0</v>
      </c>
      <c r="D154" s="86" t="s">
        <v>107</v>
      </c>
      <c r="E154" s="24"/>
      <c r="F154" s="87">
        <f>F155+F160</f>
        <v>346.57</v>
      </c>
      <c r="G154" s="70">
        <f>G155</f>
        <v>250.09</v>
      </c>
      <c r="H154" s="70">
        <f>H155</f>
        <v>72.1614681016822</v>
      </c>
    </row>
    <row r="155" spans="1:8" ht="15">
      <c r="A155" s="27" t="s">
        <v>77</v>
      </c>
      <c r="B155" s="54" t="s">
        <v>3</v>
      </c>
      <c r="C155" s="54" t="s">
        <v>0</v>
      </c>
      <c r="D155" s="28" t="s">
        <v>222</v>
      </c>
      <c r="E155" s="24"/>
      <c r="F155" s="29">
        <f>F157</f>
        <v>346.57</v>
      </c>
      <c r="G155" s="29">
        <f>G157</f>
        <v>250.09</v>
      </c>
      <c r="H155" s="29">
        <f>H157</f>
        <v>72.1614681016822</v>
      </c>
    </row>
    <row r="156" spans="1:8" ht="25.5">
      <c r="A156" s="25" t="s">
        <v>66</v>
      </c>
      <c r="B156" s="54" t="s">
        <v>3</v>
      </c>
      <c r="C156" s="54" t="s">
        <v>0</v>
      </c>
      <c r="D156" s="28" t="s">
        <v>223</v>
      </c>
      <c r="E156" s="24"/>
      <c r="F156" s="29">
        <f>F157</f>
        <v>346.57</v>
      </c>
      <c r="G156" s="29">
        <f>G157</f>
        <v>250.09</v>
      </c>
      <c r="H156" s="29">
        <f>H157</f>
        <v>72.1614681016822</v>
      </c>
    </row>
    <row r="157" spans="1:8" ht="29.25" customHeight="1">
      <c r="A157" s="27" t="s">
        <v>49</v>
      </c>
      <c r="B157" s="54" t="s">
        <v>3</v>
      </c>
      <c r="C157" s="54" t="s">
        <v>0</v>
      </c>
      <c r="D157" s="28" t="s">
        <v>223</v>
      </c>
      <c r="E157" s="24" t="s">
        <v>39</v>
      </c>
      <c r="F157" s="29">
        <f aca="true" t="shared" si="20" ref="F157:H158">F158</f>
        <v>346.57</v>
      </c>
      <c r="G157" s="29">
        <f t="shared" si="20"/>
        <v>250.09</v>
      </c>
      <c r="H157" s="29">
        <f t="shared" si="20"/>
        <v>72.1614681016822</v>
      </c>
    </row>
    <row r="158" spans="1:8" ht="26.25">
      <c r="A158" s="27" t="s">
        <v>50</v>
      </c>
      <c r="B158" s="54" t="s">
        <v>3</v>
      </c>
      <c r="C158" s="54" t="s">
        <v>0</v>
      </c>
      <c r="D158" s="28" t="s">
        <v>223</v>
      </c>
      <c r="E158" s="24" t="s">
        <v>40</v>
      </c>
      <c r="F158" s="29">
        <f t="shared" si="20"/>
        <v>346.57</v>
      </c>
      <c r="G158" s="29">
        <f t="shared" si="20"/>
        <v>250.09</v>
      </c>
      <c r="H158" s="29">
        <f t="shared" si="20"/>
        <v>72.1614681016822</v>
      </c>
    </row>
    <row r="159" spans="1:8" ht="26.25">
      <c r="A159" s="27" t="s">
        <v>51</v>
      </c>
      <c r="B159" s="54" t="s">
        <v>3</v>
      </c>
      <c r="C159" s="54" t="s">
        <v>0</v>
      </c>
      <c r="D159" s="28" t="s">
        <v>223</v>
      </c>
      <c r="E159" s="24" t="s">
        <v>30</v>
      </c>
      <c r="F159" s="29">
        <v>346.57</v>
      </c>
      <c r="G159" s="29">
        <v>250.09</v>
      </c>
      <c r="H159" s="29">
        <f>G159*100/F159</f>
        <v>72.1614681016822</v>
      </c>
    </row>
    <row r="160" spans="1:8" ht="39">
      <c r="A160" s="27" t="s">
        <v>205</v>
      </c>
      <c r="B160" s="54" t="s">
        <v>3</v>
      </c>
      <c r="C160" s="54" t="s">
        <v>0</v>
      </c>
      <c r="D160" s="143" t="s">
        <v>206</v>
      </c>
      <c r="E160" s="24"/>
      <c r="F160" s="29">
        <f aca="true" t="shared" si="21" ref="F160:H162">F161</f>
        <v>0</v>
      </c>
      <c r="G160" s="29">
        <f t="shared" si="21"/>
        <v>0</v>
      </c>
      <c r="H160" s="29">
        <f t="shared" si="21"/>
        <v>0</v>
      </c>
    </row>
    <row r="161" spans="1:8" ht="26.25">
      <c r="A161" s="27" t="s">
        <v>49</v>
      </c>
      <c r="B161" s="54" t="s">
        <v>3</v>
      </c>
      <c r="C161" s="54" t="s">
        <v>0</v>
      </c>
      <c r="D161" s="143" t="s">
        <v>206</v>
      </c>
      <c r="E161" s="24" t="s">
        <v>39</v>
      </c>
      <c r="F161" s="29">
        <f t="shared" si="21"/>
        <v>0</v>
      </c>
      <c r="G161" s="29">
        <f t="shared" si="21"/>
        <v>0</v>
      </c>
      <c r="H161" s="29">
        <f t="shared" si="21"/>
        <v>0</v>
      </c>
    </row>
    <row r="162" spans="1:8" ht="26.25">
      <c r="A162" s="27" t="s">
        <v>50</v>
      </c>
      <c r="B162" s="54" t="s">
        <v>3</v>
      </c>
      <c r="C162" s="54" t="s">
        <v>0</v>
      </c>
      <c r="D162" s="143" t="s">
        <v>206</v>
      </c>
      <c r="E162" s="24" t="s">
        <v>40</v>
      </c>
      <c r="F162" s="29">
        <f>F163+F164</f>
        <v>0</v>
      </c>
      <c r="G162" s="29">
        <f t="shared" si="21"/>
        <v>0</v>
      </c>
      <c r="H162" s="29">
        <f t="shared" si="21"/>
        <v>0</v>
      </c>
    </row>
    <row r="163" spans="1:8" ht="26.25">
      <c r="A163" s="27" t="s">
        <v>51</v>
      </c>
      <c r="B163" s="54" t="s">
        <v>3</v>
      </c>
      <c r="C163" s="54" t="s">
        <v>0</v>
      </c>
      <c r="D163" s="143" t="s">
        <v>206</v>
      </c>
      <c r="E163" s="24" t="s">
        <v>30</v>
      </c>
      <c r="F163" s="29">
        <v>0</v>
      </c>
      <c r="G163" s="29">
        <v>0</v>
      </c>
      <c r="H163" s="29">
        <v>0</v>
      </c>
    </row>
    <row r="164" spans="1:8" ht="15">
      <c r="A164" s="27" t="s">
        <v>153</v>
      </c>
      <c r="B164" s="54" t="s">
        <v>3</v>
      </c>
      <c r="C164" s="54" t="s">
        <v>0</v>
      </c>
      <c r="D164" s="143" t="s">
        <v>206</v>
      </c>
      <c r="E164" s="24" t="s">
        <v>154</v>
      </c>
      <c r="F164" s="29">
        <v>0</v>
      </c>
      <c r="G164" s="29">
        <v>0</v>
      </c>
      <c r="H164" s="29">
        <v>0</v>
      </c>
    </row>
    <row r="165" spans="1:8" ht="15">
      <c r="A165" s="30" t="s">
        <v>67</v>
      </c>
      <c r="B165" s="53" t="s">
        <v>3</v>
      </c>
      <c r="C165" s="53" t="s">
        <v>1</v>
      </c>
      <c r="D165" s="81"/>
      <c r="E165" s="24"/>
      <c r="F165" s="26">
        <f>F166+F185</f>
        <v>15585.547999999999</v>
      </c>
      <c r="G165" s="70">
        <f>G166+G185</f>
        <v>15424.93</v>
      </c>
      <c r="H165" s="70">
        <f>G165*100/F165</f>
        <v>98.96944271706072</v>
      </c>
    </row>
    <row r="166" spans="1:8" ht="49.5" customHeight="1">
      <c r="A166" s="103" t="s">
        <v>106</v>
      </c>
      <c r="B166" s="53" t="s">
        <v>3</v>
      </c>
      <c r="C166" s="53" t="s">
        <v>1</v>
      </c>
      <c r="D166" s="86" t="s">
        <v>107</v>
      </c>
      <c r="E166" s="24"/>
      <c r="F166" s="87">
        <f>F167+F177+F181+F172</f>
        <v>15085.547999999999</v>
      </c>
      <c r="G166" s="70">
        <f>G167+G177+G181+G172</f>
        <v>14929.2</v>
      </c>
      <c r="H166" s="70">
        <f>G166*100/F166</f>
        <v>98.96359084867186</v>
      </c>
    </row>
    <row r="167" spans="1:8" ht="26.25">
      <c r="A167" s="13" t="s">
        <v>78</v>
      </c>
      <c r="B167" s="19" t="s">
        <v>3</v>
      </c>
      <c r="C167" s="19" t="s">
        <v>1</v>
      </c>
      <c r="D167" s="81" t="s">
        <v>140</v>
      </c>
      <c r="E167" s="17"/>
      <c r="F167" s="50">
        <f>F168</f>
        <v>459.56</v>
      </c>
      <c r="G167" s="70">
        <f>G168</f>
        <v>459.56</v>
      </c>
      <c r="H167" s="70">
        <f>H168</f>
        <v>100</v>
      </c>
    </row>
    <row r="168" spans="1:8" ht="15">
      <c r="A168" s="27" t="s">
        <v>67</v>
      </c>
      <c r="B168" s="20" t="s">
        <v>3</v>
      </c>
      <c r="C168" s="20" t="s">
        <v>1</v>
      </c>
      <c r="D168" s="81" t="s">
        <v>163</v>
      </c>
      <c r="E168" s="31"/>
      <c r="F168" s="52">
        <f>F169</f>
        <v>459.56</v>
      </c>
      <c r="G168" s="66">
        <f aca="true" t="shared" si="22" ref="G168:H170">G169</f>
        <v>459.56</v>
      </c>
      <c r="H168" s="66">
        <f>H169</f>
        <v>100</v>
      </c>
    </row>
    <row r="169" spans="1:8" ht="26.25">
      <c r="A169" s="13" t="s">
        <v>49</v>
      </c>
      <c r="B169" s="54" t="s">
        <v>3</v>
      </c>
      <c r="C169" s="54" t="s">
        <v>1</v>
      </c>
      <c r="D169" s="81" t="s">
        <v>163</v>
      </c>
      <c r="E169" s="24" t="s">
        <v>39</v>
      </c>
      <c r="F169" s="29">
        <f>F170</f>
        <v>459.56</v>
      </c>
      <c r="G169" s="66">
        <f t="shared" si="22"/>
        <v>459.56</v>
      </c>
      <c r="H169" s="66">
        <f t="shared" si="22"/>
        <v>100</v>
      </c>
    </row>
    <row r="170" spans="1:8" ht="26.25">
      <c r="A170" s="13" t="s">
        <v>50</v>
      </c>
      <c r="B170" s="54" t="s">
        <v>3</v>
      </c>
      <c r="C170" s="54" t="s">
        <v>1</v>
      </c>
      <c r="D170" s="81" t="s">
        <v>163</v>
      </c>
      <c r="E170" s="24" t="s">
        <v>40</v>
      </c>
      <c r="F170" s="29">
        <f>F171</f>
        <v>459.56</v>
      </c>
      <c r="G170" s="66">
        <f t="shared" si="22"/>
        <v>459.56</v>
      </c>
      <c r="H170" s="66">
        <f t="shared" si="22"/>
        <v>100</v>
      </c>
    </row>
    <row r="171" spans="1:8" ht="26.25">
      <c r="A171" s="13" t="s">
        <v>51</v>
      </c>
      <c r="B171" s="54" t="s">
        <v>3</v>
      </c>
      <c r="C171" s="54" t="s">
        <v>1</v>
      </c>
      <c r="D171" s="21" t="s">
        <v>163</v>
      </c>
      <c r="E171" s="24" t="s">
        <v>30</v>
      </c>
      <c r="F171" s="29">
        <v>459.56</v>
      </c>
      <c r="G171" s="66">
        <v>459.56</v>
      </c>
      <c r="H171" s="66">
        <f>G171*100/F171</f>
        <v>100</v>
      </c>
    </row>
    <row r="172" spans="1:8" ht="39">
      <c r="A172" s="23" t="s">
        <v>242</v>
      </c>
      <c r="B172" s="54" t="s">
        <v>3</v>
      </c>
      <c r="C172" s="54" t="s">
        <v>1</v>
      </c>
      <c r="D172" s="81" t="s">
        <v>163</v>
      </c>
      <c r="E172" s="24"/>
      <c r="F172" s="142">
        <f>F173</f>
        <v>49.25</v>
      </c>
      <c r="G172" s="66">
        <f>G173</f>
        <v>49.25</v>
      </c>
      <c r="H172" s="66">
        <f>G172*100/F172</f>
        <v>100</v>
      </c>
    </row>
    <row r="173" spans="1:8" ht="26.25">
      <c r="A173" s="118" t="s">
        <v>49</v>
      </c>
      <c r="B173" s="54" t="s">
        <v>3</v>
      </c>
      <c r="C173" s="54" t="s">
        <v>1</v>
      </c>
      <c r="D173" s="81" t="s">
        <v>243</v>
      </c>
      <c r="E173" s="24" t="s">
        <v>39</v>
      </c>
      <c r="F173" s="142">
        <f aca="true" t="shared" si="23" ref="F173:H174">F174</f>
        <v>49.25</v>
      </c>
      <c r="G173" s="66">
        <f t="shared" si="23"/>
        <v>49.25</v>
      </c>
      <c r="H173" s="66">
        <f t="shared" si="23"/>
        <v>100</v>
      </c>
    </row>
    <row r="174" spans="1:8" ht="26.25">
      <c r="A174" s="118" t="s">
        <v>50</v>
      </c>
      <c r="B174" s="54" t="s">
        <v>3</v>
      </c>
      <c r="C174" s="54" t="s">
        <v>1</v>
      </c>
      <c r="D174" s="81" t="s">
        <v>243</v>
      </c>
      <c r="E174" s="24" t="s">
        <v>40</v>
      </c>
      <c r="F174" s="142">
        <f t="shared" si="23"/>
        <v>49.25</v>
      </c>
      <c r="G174" s="66">
        <f t="shared" si="23"/>
        <v>49.25</v>
      </c>
      <c r="H174" s="66">
        <f t="shared" si="23"/>
        <v>100</v>
      </c>
    </row>
    <row r="175" spans="1:8" ht="26.25">
      <c r="A175" s="118" t="s">
        <v>103</v>
      </c>
      <c r="B175" s="54" t="s">
        <v>3</v>
      </c>
      <c r="C175" s="54" t="s">
        <v>1</v>
      </c>
      <c r="D175" s="81" t="s">
        <v>243</v>
      </c>
      <c r="E175" s="24" t="s">
        <v>104</v>
      </c>
      <c r="F175" s="142">
        <v>49.25</v>
      </c>
      <c r="G175" s="66">
        <v>49.25</v>
      </c>
      <c r="H175" s="66">
        <f>H177</f>
        <v>100</v>
      </c>
    </row>
    <row r="176" spans="1:8" ht="25.5">
      <c r="A176" s="165" t="s">
        <v>248</v>
      </c>
      <c r="B176" s="120" t="s">
        <v>3</v>
      </c>
      <c r="C176" s="120" t="s">
        <v>1</v>
      </c>
      <c r="D176" s="123" t="s">
        <v>249</v>
      </c>
      <c r="E176" s="24"/>
      <c r="F176" s="142">
        <f>F177+F181</f>
        <v>14576.738</v>
      </c>
      <c r="G176" s="66">
        <f>G177+G181</f>
        <v>14420.39</v>
      </c>
      <c r="H176" s="66"/>
    </row>
    <row r="177" spans="1:8" ht="15">
      <c r="A177" s="118" t="s">
        <v>179</v>
      </c>
      <c r="B177" s="120" t="s">
        <v>3</v>
      </c>
      <c r="C177" s="120" t="s">
        <v>1</v>
      </c>
      <c r="D177" s="125" t="s">
        <v>181</v>
      </c>
      <c r="E177" s="124"/>
      <c r="F177" s="29">
        <f aca="true" t="shared" si="24" ref="F177:H179">F178</f>
        <v>302.23</v>
      </c>
      <c r="G177" s="66">
        <f t="shared" si="24"/>
        <v>302.23</v>
      </c>
      <c r="H177" s="66">
        <f t="shared" si="24"/>
        <v>100</v>
      </c>
    </row>
    <row r="178" spans="1:8" ht="26.25">
      <c r="A178" s="118" t="s">
        <v>49</v>
      </c>
      <c r="B178" s="120" t="s">
        <v>3</v>
      </c>
      <c r="C178" s="120" t="s">
        <v>1</v>
      </c>
      <c r="D178" s="125" t="s">
        <v>181</v>
      </c>
      <c r="E178" s="124" t="s">
        <v>39</v>
      </c>
      <c r="F178" s="29">
        <f t="shared" si="24"/>
        <v>302.23</v>
      </c>
      <c r="G178" s="66">
        <f t="shared" si="24"/>
        <v>302.23</v>
      </c>
      <c r="H178" s="66">
        <f t="shared" si="24"/>
        <v>100</v>
      </c>
    </row>
    <row r="179" spans="1:8" ht="26.25">
      <c r="A179" s="118" t="s">
        <v>50</v>
      </c>
      <c r="B179" s="120" t="s">
        <v>3</v>
      </c>
      <c r="C179" s="120" t="s">
        <v>1</v>
      </c>
      <c r="D179" s="125" t="s">
        <v>181</v>
      </c>
      <c r="E179" s="124" t="s">
        <v>40</v>
      </c>
      <c r="F179" s="29">
        <f t="shared" si="24"/>
        <v>302.23</v>
      </c>
      <c r="G179" s="66">
        <f t="shared" si="24"/>
        <v>302.23</v>
      </c>
      <c r="H179" s="66">
        <f t="shared" si="24"/>
        <v>100</v>
      </c>
    </row>
    <row r="180" spans="1:8" ht="26.25">
      <c r="A180" s="118" t="s">
        <v>103</v>
      </c>
      <c r="B180" s="120" t="s">
        <v>3</v>
      </c>
      <c r="C180" s="120" t="s">
        <v>1</v>
      </c>
      <c r="D180" s="125" t="s">
        <v>181</v>
      </c>
      <c r="E180" s="124" t="s">
        <v>104</v>
      </c>
      <c r="F180" s="29">
        <v>302.23</v>
      </c>
      <c r="G180" s="66">
        <v>302.23</v>
      </c>
      <c r="H180" s="66">
        <f>G180*100/F180</f>
        <v>100</v>
      </c>
    </row>
    <row r="181" spans="1:8" ht="26.25">
      <c r="A181" s="118" t="s">
        <v>180</v>
      </c>
      <c r="B181" s="120" t="s">
        <v>3</v>
      </c>
      <c r="C181" s="120" t="s">
        <v>1</v>
      </c>
      <c r="D181" s="123" t="s">
        <v>182</v>
      </c>
      <c r="E181" s="124"/>
      <c r="F181" s="29">
        <f>F182</f>
        <v>14274.508</v>
      </c>
      <c r="G181" s="66">
        <f aca="true" t="shared" si="25" ref="G181:H183">G182</f>
        <v>14118.16</v>
      </c>
      <c r="H181" s="66">
        <f t="shared" si="25"/>
        <v>98.90470480663852</v>
      </c>
    </row>
    <row r="182" spans="1:8" ht="26.25">
      <c r="A182" s="118" t="s">
        <v>49</v>
      </c>
      <c r="B182" s="120" t="s">
        <v>3</v>
      </c>
      <c r="C182" s="120" t="s">
        <v>1</v>
      </c>
      <c r="D182" s="123" t="s">
        <v>182</v>
      </c>
      <c r="E182" s="124" t="s">
        <v>39</v>
      </c>
      <c r="F182" s="29">
        <f>F183</f>
        <v>14274.508</v>
      </c>
      <c r="G182" s="66">
        <f t="shared" si="25"/>
        <v>14118.16</v>
      </c>
      <c r="H182" s="66">
        <f t="shared" si="25"/>
        <v>98.90470480663852</v>
      </c>
    </row>
    <row r="183" spans="1:8" ht="26.25">
      <c r="A183" s="118" t="s">
        <v>50</v>
      </c>
      <c r="B183" s="120" t="s">
        <v>3</v>
      </c>
      <c r="C183" s="120" t="s">
        <v>1</v>
      </c>
      <c r="D183" s="123" t="s">
        <v>182</v>
      </c>
      <c r="E183" s="124" t="s">
        <v>40</v>
      </c>
      <c r="F183" s="29">
        <f>F184</f>
        <v>14274.508</v>
      </c>
      <c r="G183" s="66">
        <f t="shared" si="25"/>
        <v>14118.16</v>
      </c>
      <c r="H183" s="66">
        <f t="shared" si="25"/>
        <v>98.90470480663852</v>
      </c>
    </row>
    <row r="184" spans="1:8" ht="26.25">
      <c r="A184" s="118" t="s">
        <v>103</v>
      </c>
      <c r="B184" s="120" t="s">
        <v>3</v>
      </c>
      <c r="C184" s="120" t="s">
        <v>1</v>
      </c>
      <c r="D184" s="123" t="s">
        <v>182</v>
      </c>
      <c r="E184" s="124" t="s">
        <v>104</v>
      </c>
      <c r="F184" s="29">
        <v>14274.508</v>
      </c>
      <c r="G184" s="66">
        <v>14118.16</v>
      </c>
      <c r="H184" s="66">
        <f>G184*100/F184</f>
        <v>98.90470480663852</v>
      </c>
    </row>
    <row r="185" spans="1:8" ht="52.5">
      <c r="A185" s="14" t="s">
        <v>171</v>
      </c>
      <c r="B185" s="53" t="s">
        <v>3</v>
      </c>
      <c r="C185" s="53" t="s">
        <v>1</v>
      </c>
      <c r="D185" s="127" t="s">
        <v>183</v>
      </c>
      <c r="E185" s="96"/>
      <c r="F185" s="26">
        <f>F186</f>
        <v>500</v>
      </c>
      <c r="G185" s="117">
        <f>G186</f>
        <v>495.73</v>
      </c>
      <c r="H185" s="117">
        <f>H186</f>
        <v>99.146</v>
      </c>
    </row>
    <row r="186" spans="1:8" ht="52.5">
      <c r="A186" s="13" t="s">
        <v>172</v>
      </c>
      <c r="B186" s="54" t="s">
        <v>3</v>
      </c>
      <c r="C186" s="54" t="s">
        <v>1</v>
      </c>
      <c r="D186" s="123" t="s">
        <v>224</v>
      </c>
      <c r="E186" s="24"/>
      <c r="F186" s="29">
        <f aca="true" t="shared" si="26" ref="F186:H189">F187</f>
        <v>500</v>
      </c>
      <c r="G186" s="66">
        <f t="shared" si="26"/>
        <v>495.73</v>
      </c>
      <c r="H186" s="66">
        <f t="shared" si="26"/>
        <v>99.146</v>
      </c>
    </row>
    <row r="187" spans="1:8" ht="26.25">
      <c r="A187" s="13" t="s">
        <v>173</v>
      </c>
      <c r="B187" s="54" t="s">
        <v>3</v>
      </c>
      <c r="C187" s="54" t="s">
        <v>1</v>
      </c>
      <c r="D187" s="123" t="s">
        <v>184</v>
      </c>
      <c r="E187" s="24"/>
      <c r="F187" s="29">
        <f t="shared" si="26"/>
        <v>500</v>
      </c>
      <c r="G187" s="66">
        <f t="shared" si="26"/>
        <v>495.73</v>
      </c>
      <c r="H187" s="66">
        <f t="shared" si="26"/>
        <v>99.146</v>
      </c>
    </row>
    <row r="188" spans="1:8" ht="26.25">
      <c r="A188" s="13" t="s">
        <v>49</v>
      </c>
      <c r="B188" s="54" t="s">
        <v>3</v>
      </c>
      <c r="C188" s="54" t="s">
        <v>1</v>
      </c>
      <c r="D188" s="123" t="s">
        <v>184</v>
      </c>
      <c r="E188" s="24" t="s">
        <v>39</v>
      </c>
      <c r="F188" s="29">
        <f t="shared" si="26"/>
        <v>500</v>
      </c>
      <c r="G188" s="66">
        <f t="shared" si="26"/>
        <v>495.73</v>
      </c>
      <c r="H188" s="66">
        <f t="shared" si="26"/>
        <v>99.146</v>
      </c>
    </row>
    <row r="189" spans="1:8" ht="26.25">
      <c r="A189" s="13" t="s">
        <v>50</v>
      </c>
      <c r="B189" s="54" t="s">
        <v>3</v>
      </c>
      <c r="C189" s="54" t="s">
        <v>1</v>
      </c>
      <c r="D189" s="123" t="s">
        <v>184</v>
      </c>
      <c r="E189" s="24" t="s">
        <v>40</v>
      </c>
      <c r="F189" s="29">
        <f t="shared" si="26"/>
        <v>500</v>
      </c>
      <c r="G189" s="66">
        <f t="shared" si="26"/>
        <v>495.73</v>
      </c>
      <c r="H189" s="66">
        <f t="shared" si="26"/>
        <v>99.146</v>
      </c>
    </row>
    <row r="190" spans="1:8" ht="26.25">
      <c r="A190" s="13" t="s">
        <v>51</v>
      </c>
      <c r="B190" s="54" t="s">
        <v>3</v>
      </c>
      <c r="C190" s="54" t="s">
        <v>1</v>
      </c>
      <c r="D190" s="123" t="s">
        <v>184</v>
      </c>
      <c r="E190" s="24" t="s">
        <v>30</v>
      </c>
      <c r="F190" s="29">
        <v>500</v>
      </c>
      <c r="G190" s="66">
        <v>495.73</v>
      </c>
      <c r="H190" s="66">
        <f>G190*100/F190</f>
        <v>99.146</v>
      </c>
    </row>
    <row r="191" spans="1:8" ht="15">
      <c r="A191" s="14" t="s">
        <v>16</v>
      </c>
      <c r="B191" s="53" t="s">
        <v>3</v>
      </c>
      <c r="C191" s="53" t="s">
        <v>6</v>
      </c>
      <c r="D191" s="32"/>
      <c r="E191" s="18"/>
      <c r="F191" s="129">
        <f>F192+F208+F203</f>
        <v>7637.7429999999995</v>
      </c>
      <c r="G191" s="70">
        <f>G193+G198+G208+G203</f>
        <v>5876.023</v>
      </c>
      <c r="H191" s="70">
        <f>G191*100/F191</f>
        <v>76.93402357214691</v>
      </c>
    </row>
    <row r="192" spans="1:8" ht="39.75" customHeight="1">
      <c r="A192" s="103" t="s">
        <v>106</v>
      </c>
      <c r="B192" s="53" t="s">
        <v>3</v>
      </c>
      <c r="C192" s="53" t="s">
        <v>6</v>
      </c>
      <c r="D192" s="86" t="s">
        <v>107</v>
      </c>
      <c r="E192" s="18"/>
      <c r="F192" s="87">
        <f>F193+F198</f>
        <v>7220.7</v>
      </c>
      <c r="G192" s="70">
        <f>G193+G198</f>
        <v>5458.9800000000005</v>
      </c>
      <c r="H192" s="70">
        <f>G192*100/F192</f>
        <v>75.60181145872284</v>
      </c>
    </row>
    <row r="193" spans="1:8" ht="26.25">
      <c r="A193" s="13" t="s">
        <v>79</v>
      </c>
      <c r="B193" s="54" t="s">
        <v>3</v>
      </c>
      <c r="C193" s="54" t="s">
        <v>6</v>
      </c>
      <c r="D193" s="82" t="s">
        <v>142</v>
      </c>
      <c r="E193" s="18"/>
      <c r="F193" s="88">
        <f aca="true" t="shared" si="27" ref="F193:H194">F194</f>
        <v>180</v>
      </c>
      <c r="G193" s="84">
        <f t="shared" si="27"/>
        <v>102.71</v>
      </c>
      <c r="H193" s="84">
        <f t="shared" si="27"/>
        <v>57.06111111111111</v>
      </c>
    </row>
    <row r="194" spans="1:8" ht="15">
      <c r="A194" s="13" t="s">
        <v>141</v>
      </c>
      <c r="B194" s="54" t="s">
        <v>3</v>
      </c>
      <c r="C194" s="54" t="s">
        <v>6</v>
      </c>
      <c r="D194" s="82" t="s">
        <v>164</v>
      </c>
      <c r="E194" s="18"/>
      <c r="F194" s="29">
        <f t="shared" si="27"/>
        <v>180</v>
      </c>
      <c r="G194" s="84">
        <f t="shared" si="27"/>
        <v>102.71</v>
      </c>
      <c r="H194" s="84">
        <f t="shared" si="27"/>
        <v>57.06111111111111</v>
      </c>
    </row>
    <row r="195" spans="1:8" ht="45" customHeight="1">
      <c r="A195" s="15" t="s">
        <v>59</v>
      </c>
      <c r="B195" s="54" t="s">
        <v>3</v>
      </c>
      <c r="C195" s="54" t="s">
        <v>6</v>
      </c>
      <c r="D195" s="82" t="s">
        <v>164</v>
      </c>
      <c r="E195" s="24" t="s">
        <v>55</v>
      </c>
      <c r="F195" s="29">
        <f aca="true" t="shared" si="28" ref="F195:H196">F196</f>
        <v>180</v>
      </c>
      <c r="G195" s="29">
        <f t="shared" si="28"/>
        <v>102.71</v>
      </c>
      <c r="H195" s="29">
        <f t="shared" si="28"/>
        <v>57.06111111111111</v>
      </c>
    </row>
    <row r="196" spans="1:8" ht="19.5" customHeight="1">
      <c r="A196" s="16" t="s">
        <v>58</v>
      </c>
      <c r="B196" s="54" t="s">
        <v>3</v>
      </c>
      <c r="C196" s="54" t="s">
        <v>6</v>
      </c>
      <c r="D196" s="82" t="s">
        <v>164</v>
      </c>
      <c r="E196" s="24" t="s">
        <v>56</v>
      </c>
      <c r="F196" s="29">
        <f t="shared" si="28"/>
        <v>180</v>
      </c>
      <c r="G196" s="29">
        <f t="shared" si="28"/>
        <v>102.71</v>
      </c>
      <c r="H196" s="29">
        <f t="shared" si="28"/>
        <v>57.06111111111111</v>
      </c>
    </row>
    <row r="197" spans="1:8" ht="45" customHeight="1">
      <c r="A197" s="13" t="s">
        <v>59</v>
      </c>
      <c r="B197" s="54" t="s">
        <v>3</v>
      </c>
      <c r="C197" s="54" t="s">
        <v>6</v>
      </c>
      <c r="D197" s="82" t="s">
        <v>164</v>
      </c>
      <c r="E197" s="24" t="s">
        <v>57</v>
      </c>
      <c r="F197" s="29">
        <v>180</v>
      </c>
      <c r="G197" s="29">
        <v>102.71</v>
      </c>
      <c r="H197" s="29">
        <f>G197*100/F197</f>
        <v>57.06111111111111</v>
      </c>
    </row>
    <row r="198" spans="1:8" ht="26.25">
      <c r="A198" s="14" t="s">
        <v>80</v>
      </c>
      <c r="B198" s="53" t="s">
        <v>3</v>
      </c>
      <c r="C198" s="53" t="s">
        <v>6</v>
      </c>
      <c r="D198" s="32" t="s">
        <v>150</v>
      </c>
      <c r="E198" s="18"/>
      <c r="F198" s="50">
        <f>F200</f>
        <v>7040.7</v>
      </c>
      <c r="G198" s="50">
        <f>G200</f>
        <v>5356.27</v>
      </c>
      <c r="H198" s="50">
        <f>H200</f>
        <v>76.07581632508132</v>
      </c>
    </row>
    <row r="199" spans="1:8" ht="15">
      <c r="A199" s="13" t="s">
        <v>143</v>
      </c>
      <c r="B199" s="54" t="s">
        <v>3</v>
      </c>
      <c r="C199" s="54" t="s">
        <v>6</v>
      </c>
      <c r="D199" s="82" t="s">
        <v>165</v>
      </c>
      <c r="E199" s="24"/>
      <c r="F199" s="52">
        <f>F200</f>
        <v>7040.7</v>
      </c>
      <c r="G199" s="52">
        <f>G200</f>
        <v>5356.27</v>
      </c>
      <c r="H199" s="52">
        <f>H200</f>
        <v>76.07581632508132</v>
      </c>
    </row>
    <row r="200" spans="1:8" ht="45" customHeight="1">
      <c r="A200" s="13" t="s">
        <v>91</v>
      </c>
      <c r="B200" s="54" t="s">
        <v>3</v>
      </c>
      <c r="C200" s="54" t="s">
        <v>6</v>
      </c>
      <c r="D200" s="82" t="s">
        <v>165</v>
      </c>
      <c r="E200" s="24" t="s">
        <v>55</v>
      </c>
      <c r="F200" s="29">
        <f aca="true" t="shared" si="29" ref="F200:H201">F201</f>
        <v>7040.7</v>
      </c>
      <c r="G200" s="29">
        <f t="shared" si="29"/>
        <v>5356.27</v>
      </c>
      <c r="H200" s="29">
        <f t="shared" si="29"/>
        <v>76.07581632508132</v>
      </c>
    </row>
    <row r="201" spans="1:8" ht="15">
      <c r="A201" s="15" t="s">
        <v>58</v>
      </c>
      <c r="B201" s="54" t="s">
        <v>3</v>
      </c>
      <c r="C201" s="54" t="s">
        <v>6</v>
      </c>
      <c r="D201" s="82" t="s">
        <v>165</v>
      </c>
      <c r="E201" s="24" t="s">
        <v>56</v>
      </c>
      <c r="F201" s="29">
        <f t="shared" si="29"/>
        <v>7040.7</v>
      </c>
      <c r="G201" s="29">
        <f t="shared" si="29"/>
        <v>5356.27</v>
      </c>
      <c r="H201" s="29">
        <f t="shared" si="29"/>
        <v>76.07581632508132</v>
      </c>
    </row>
    <row r="202" spans="1:8" ht="39">
      <c r="A202" s="13" t="s">
        <v>91</v>
      </c>
      <c r="B202" s="54" t="s">
        <v>3</v>
      </c>
      <c r="C202" s="54" t="s">
        <v>6</v>
      </c>
      <c r="D202" s="114" t="s">
        <v>165</v>
      </c>
      <c r="E202" s="115" t="s">
        <v>57</v>
      </c>
      <c r="F202" s="88">
        <v>7040.7</v>
      </c>
      <c r="G202" s="88">
        <v>5356.27</v>
      </c>
      <c r="H202" s="88">
        <f>G202*100/F202</f>
        <v>76.07581632508132</v>
      </c>
    </row>
    <row r="203" spans="1:8" ht="39">
      <c r="A203" s="13" t="s">
        <v>244</v>
      </c>
      <c r="B203" s="54" t="s">
        <v>3</v>
      </c>
      <c r="C203" s="54" t="s">
        <v>6</v>
      </c>
      <c r="D203" s="54" t="s">
        <v>246</v>
      </c>
      <c r="E203" s="24"/>
      <c r="F203" s="29">
        <f aca="true" t="shared" si="30" ref="F203:H206">F204</f>
        <v>24.65</v>
      </c>
      <c r="G203" s="106">
        <f t="shared" si="30"/>
        <v>24.65</v>
      </c>
      <c r="H203" s="106">
        <f t="shared" si="30"/>
        <v>100</v>
      </c>
    </row>
    <row r="204" spans="1:8" ht="15">
      <c r="A204" s="13" t="s">
        <v>245</v>
      </c>
      <c r="B204" s="54" t="s">
        <v>3</v>
      </c>
      <c r="C204" s="54" t="s">
        <v>6</v>
      </c>
      <c r="D204" s="54" t="s">
        <v>247</v>
      </c>
      <c r="E204" s="24"/>
      <c r="F204" s="29">
        <f t="shared" si="30"/>
        <v>24.65</v>
      </c>
      <c r="G204" s="106">
        <f t="shared" si="30"/>
        <v>24.65</v>
      </c>
      <c r="H204" s="106">
        <f t="shared" si="30"/>
        <v>100</v>
      </c>
    </row>
    <row r="205" spans="1:8" ht="26.25">
      <c r="A205" s="118" t="s">
        <v>49</v>
      </c>
      <c r="B205" s="54" t="s">
        <v>3</v>
      </c>
      <c r="C205" s="54" t="s">
        <v>6</v>
      </c>
      <c r="D205" s="54" t="s">
        <v>247</v>
      </c>
      <c r="E205" s="24" t="s">
        <v>39</v>
      </c>
      <c r="F205" s="29">
        <f t="shared" si="30"/>
        <v>24.65</v>
      </c>
      <c r="G205" s="106">
        <f t="shared" si="30"/>
        <v>24.65</v>
      </c>
      <c r="H205" s="106">
        <f t="shared" si="30"/>
        <v>100</v>
      </c>
    </row>
    <row r="206" spans="1:8" ht="26.25">
      <c r="A206" s="118" t="s">
        <v>50</v>
      </c>
      <c r="B206" s="54" t="s">
        <v>3</v>
      </c>
      <c r="C206" s="54" t="s">
        <v>6</v>
      </c>
      <c r="D206" s="54" t="s">
        <v>247</v>
      </c>
      <c r="E206" s="24" t="s">
        <v>40</v>
      </c>
      <c r="F206" s="29">
        <f t="shared" si="30"/>
        <v>24.65</v>
      </c>
      <c r="G206" s="106">
        <f t="shared" si="30"/>
        <v>24.65</v>
      </c>
      <c r="H206" s="106">
        <f t="shared" si="30"/>
        <v>100</v>
      </c>
    </row>
    <row r="207" spans="1:8" ht="26.25">
      <c r="A207" s="158" t="s">
        <v>51</v>
      </c>
      <c r="B207" s="54" t="s">
        <v>3</v>
      </c>
      <c r="C207" s="54" t="s">
        <v>6</v>
      </c>
      <c r="D207" s="54" t="s">
        <v>247</v>
      </c>
      <c r="E207" s="24" t="s">
        <v>30</v>
      </c>
      <c r="F207" s="29">
        <v>24.65</v>
      </c>
      <c r="G207" s="106">
        <v>24.65</v>
      </c>
      <c r="H207" s="106">
        <f>G207*100/F207</f>
        <v>100</v>
      </c>
    </row>
    <row r="208" spans="1:8" ht="39">
      <c r="A208" s="130" t="s">
        <v>186</v>
      </c>
      <c r="B208" s="53" t="s">
        <v>3</v>
      </c>
      <c r="C208" s="53" t="s">
        <v>6</v>
      </c>
      <c r="D208" s="121" t="s">
        <v>144</v>
      </c>
      <c r="E208" s="96"/>
      <c r="F208" s="129">
        <f>F209</f>
        <v>392.393</v>
      </c>
      <c r="G208" s="104">
        <f aca="true" t="shared" si="31" ref="F208:H211">G209</f>
        <v>392.393</v>
      </c>
      <c r="H208" s="104">
        <f t="shared" si="31"/>
        <v>100</v>
      </c>
    </row>
    <row r="209" spans="1:8" ht="15">
      <c r="A209" s="118" t="s">
        <v>187</v>
      </c>
      <c r="B209" s="105" t="s">
        <v>3</v>
      </c>
      <c r="C209" s="54" t="s">
        <v>6</v>
      </c>
      <c r="D209" s="120" t="s">
        <v>185</v>
      </c>
      <c r="E209" s="24"/>
      <c r="F209" s="126">
        <f>F210</f>
        <v>392.393</v>
      </c>
      <c r="G209" s="106">
        <f>G210</f>
        <v>392.393</v>
      </c>
      <c r="H209" s="106">
        <f>H210</f>
        <v>100</v>
      </c>
    </row>
    <row r="210" spans="1:8" ht="26.25">
      <c r="A210" s="13" t="s">
        <v>49</v>
      </c>
      <c r="B210" s="105" t="s">
        <v>3</v>
      </c>
      <c r="C210" s="54" t="s">
        <v>6</v>
      </c>
      <c r="D210" s="120" t="s">
        <v>185</v>
      </c>
      <c r="E210" s="24" t="s">
        <v>39</v>
      </c>
      <c r="F210" s="126">
        <f t="shared" si="31"/>
        <v>392.393</v>
      </c>
      <c r="G210" s="106">
        <f t="shared" si="31"/>
        <v>392.393</v>
      </c>
      <c r="H210" s="106">
        <f t="shared" si="31"/>
        <v>100</v>
      </c>
    </row>
    <row r="211" spans="1:8" ht="26.25">
      <c r="A211" s="13" t="s">
        <v>50</v>
      </c>
      <c r="B211" s="105" t="s">
        <v>3</v>
      </c>
      <c r="C211" s="54" t="s">
        <v>6</v>
      </c>
      <c r="D211" s="120" t="s">
        <v>185</v>
      </c>
      <c r="E211" s="24" t="s">
        <v>40</v>
      </c>
      <c r="F211" s="126">
        <f t="shared" si="31"/>
        <v>392.393</v>
      </c>
      <c r="G211" s="106">
        <f t="shared" si="31"/>
        <v>392.393</v>
      </c>
      <c r="H211" s="106">
        <f t="shared" si="31"/>
        <v>100</v>
      </c>
    </row>
    <row r="212" spans="1:8" ht="26.25">
      <c r="A212" s="27" t="s">
        <v>51</v>
      </c>
      <c r="B212" s="105" t="s">
        <v>3</v>
      </c>
      <c r="C212" s="54" t="s">
        <v>6</v>
      </c>
      <c r="D212" s="120" t="s">
        <v>185</v>
      </c>
      <c r="E212" s="24" t="s">
        <v>30</v>
      </c>
      <c r="F212" s="126">
        <v>392.393</v>
      </c>
      <c r="G212" s="106">
        <v>392.393</v>
      </c>
      <c r="H212" s="106">
        <f>G212*100/F212</f>
        <v>100</v>
      </c>
    </row>
    <row r="213" spans="1:8" ht="15">
      <c r="A213" s="33" t="s">
        <v>24</v>
      </c>
      <c r="B213" s="53" t="s">
        <v>21</v>
      </c>
      <c r="C213" s="54"/>
      <c r="D213" s="24"/>
      <c r="E213" s="24"/>
      <c r="F213" s="26">
        <f>F214</f>
        <v>28</v>
      </c>
      <c r="G213" s="116">
        <f>G214</f>
        <v>28</v>
      </c>
      <c r="H213" s="116">
        <f>H214</f>
        <v>100</v>
      </c>
    </row>
    <row r="214" spans="1:8" ht="15">
      <c r="A214" s="22" t="s">
        <v>92</v>
      </c>
      <c r="B214" s="53" t="s">
        <v>21</v>
      </c>
      <c r="C214" s="53" t="s">
        <v>21</v>
      </c>
      <c r="D214" s="24"/>
      <c r="E214" s="24"/>
      <c r="F214" s="26">
        <f>F216</f>
        <v>28</v>
      </c>
      <c r="G214" s="70">
        <v>28</v>
      </c>
      <c r="H214" s="70">
        <f>H215</f>
        <v>100</v>
      </c>
    </row>
    <row r="215" spans="1:8" ht="39.75" customHeight="1">
      <c r="A215" s="103" t="s">
        <v>106</v>
      </c>
      <c r="B215" s="53" t="s">
        <v>21</v>
      </c>
      <c r="C215" s="53" t="s">
        <v>21</v>
      </c>
      <c r="D215" s="89" t="s">
        <v>107</v>
      </c>
      <c r="E215" s="24"/>
      <c r="F215" s="87">
        <f>F216</f>
        <v>28</v>
      </c>
      <c r="G215" s="70">
        <f>G216</f>
        <v>28</v>
      </c>
      <c r="H215" s="70">
        <f>H216</f>
        <v>100</v>
      </c>
    </row>
    <row r="216" spans="1:8" ht="65.25">
      <c r="A216" s="15" t="s">
        <v>81</v>
      </c>
      <c r="B216" s="20" t="s">
        <v>21</v>
      </c>
      <c r="C216" s="20" t="s">
        <v>21</v>
      </c>
      <c r="D216" s="83" t="s">
        <v>145</v>
      </c>
      <c r="E216" s="17"/>
      <c r="F216" s="85">
        <f>F217</f>
        <v>28</v>
      </c>
      <c r="G216" s="66">
        <v>28</v>
      </c>
      <c r="H216" s="66">
        <f>H217</f>
        <v>100</v>
      </c>
    </row>
    <row r="217" spans="1:8" ht="25.5">
      <c r="A217" s="23" t="s">
        <v>82</v>
      </c>
      <c r="B217" s="20" t="s">
        <v>21</v>
      </c>
      <c r="C217" s="20" t="s">
        <v>21</v>
      </c>
      <c r="D217" s="83" t="s">
        <v>166</v>
      </c>
      <c r="E217" s="31"/>
      <c r="F217" s="52">
        <f>F218</f>
        <v>28</v>
      </c>
      <c r="G217" s="66">
        <v>28</v>
      </c>
      <c r="H217" s="66">
        <f>H218</f>
        <v>100</v>
      </c>
    </row>
    <row r="218" spans="1:8" ht="15">
      <c r="A218" s="13" t="s">
        <v>44</v>
      </c>
      <c r="B218" s="54" t="s">
        <v>21</v>
      </c>
      <c r="C218" s="54" t="s">
        <v>21</v>
      </c>
      <c r="D218" s="83" t="s">
        <v>166</v>
      </c>
      <c r="E218" s="21" t="s">
        <v>45</v>
      </c>
      <c r="F218" s="29">
        <f>F219</f>
        <v>28</v>
      </c>
      <c r="G218" s="66">
        <v>28</v>
      </c>
      <c r="H218" s="66">
        <f>H219</f>
        <v>100</v>
      </c>
    </row>
    <row r="219" spans="1:8" ht="15">
      <c r="A219" s="34" t="s">
        <v>17</v>
      </c>
      <c r="B219" s="54" t="s">
        <v>21</v>
      </c>
      <c r="C219" s="54" t="s">
        <v>21</v>
      </c>
      <c r="D219" s="83" t="s">
        <v>166</v>
      </c>
      <c r="E219" s="24" t="s">
        <v>29</v>
      </c>
      <c r="F219" s="29">
        <v>28</v>
      </c>
      <c r="G219" s="66">
        <v>28</v>
      </c>
      <c r="H219" s="66">
        <f>G219*100/F219</f>
        <v>100</v>
      </c>
    </row>
    <row r="220" spans="1:8" ht="15">
      <c r="A220" s="33" t="s">
        <v>53</v>
      </c>
      <c r="B220" s="53" t="s">
        <v>22</v>
      </c>
      <c r="C220" s="53"/>
      <c r="D220" s="24"/>
      <c r="E220" s="24"/>
      <c r="F220" s="26">
        <f>F221+F232</f>
        <v>13355.4</v>
      </c>
      <c r="G220" s="26">
        <f>G221+G232</f>
        <v>9213.45</v>
      </c>
      <c r="H220" s="26">
        <f>G220*100/F220</f>
        <v>68.98670200817648</v>
      </c>
    </row>
    <row r="221" spans="1:8" ht="15">
      <c r="A221" s="22" t="s">
        <v>23</v>
      </c>
      <c r="B221" s="53" t="s">
        <v>22</v>
      </c>
      <c r="C221" s="53" t="s">
        <v>0</v>
      </c>
      <c r="D221" s="24"/>
      <c r="E221" s="24"/>
      <c r="F221" s="26">
        <f aca="true" t="shared" si="32" ref="F221:H222">F222</f>
        <v>12652.73</v>
      </c>
      <c r="G221" s="26">
        <f t="shared" si="32"/>
        <v>8510.78</v>
      </c>
      <c r="H221" s="26">
        <f>H222+H237</f>
        <v>67.26437693683499</v>
      </c>
    </row>
    <row r="222" spans="1:8" ht="39.75" customHeight="1">
      <c r="A222" s="103" t="s">
        <v>106</v>
      </c>
      <c r="B222" s="53" t="s">
        <v>22</v>
      </c>
      <c r="C222" s="53" t="s">
        <v>0</v>
      </c>
      <c r="D222" s="35" t="s">
        <v>107</v>
      </c>
      <c r="E222" s="24"/>
      <c r="F222" s="26">
        <f t="shared" si="32"/>
        <v>12652.73</v>
      </c>
      <c r="G222" s="26">
        <f t="shared" si="32"/>
        <v>8510.78</v>
      </c>
      <c r="H222" s="26">
        <f t="shared" si="32"/>
        <v>67.26437693683499</v>
      </c>
    </row>
    <row r="223" spans="1:8" ht="64.5">
      <c r="A223" s="25" t="s">
        <v>83</v>
      </c>
      <c r="B223" s="19" t="s">
        <v>22</v>
      </c>
      <c r="C223" s="19" t="s">
        <v>0</v>
      </c>
      <c r="D223" s="11" t="s">
        <v>146</v>
      </c>
      <c r="E223" s="17"/>
      <c r="F223" s="26">
        <f>F224+F228</f>
        <v>12652.73</v>
      </c>
      <c r="G223" s="50">
        <f>G224+G228</f>
        <v>8510.78</v>
      </c>
      <c r="H223" s="50">
        <f>G223*100/F223</f>
        <v>67.26437693683499</v>
      </c>
    </row>
    <row r="224" spans="1:8" ht="31.5" customHeight="1">
      <c r="A224" s="25" t="s">
        <v>84</v>
      </c>
      <c r="B224" s="20" t="s">
        <v>22</v>
      </c>
      <c r="C224" s="20" t="s">
        <v>0</v>
      </c>
      <c r="D224" s="11" t="s">
        <v>168</v>
      </c>
      <c r="E224" s="31"/>
      <c r="F224" s="29">
        <f aca="true" t="shared" si="33" ref="F224:H225">F225</f>
        <v>7888.83</v>
      </c>
      <c r="G224" s="52">
        <f t="shared" si="33"/>
        <v>5044.31</v>
      </c>
      <c r="H224" s="52">
        <f t="shared" si="33"/>
        <v>63.942435063247665</v>
      </c>
    </row>
    <row r="225" spans="1:8" ht="15">
      <c r="A225" s="13" t="s">
        <v>44</v>
      </c>
      <c r="B225" s="54" t="s">
        <v>22</v>
      </c>
      <c r="C225" s="54" t="s">
        <v>0</v>
      </c>
      <c r="D225" s="11" t="s">
        <v>168</v>
      </c>
      <c r="E225" s="24" t="s">
        <v>45</v>
      </c>
      <c r="F225" s="29">
        <f t="shared" si="33"/>
        <v>7888.83</v>
      </c>
      <c r="G225" s="29">
        <f>G226</f>
        <v>5044.31</v>
      </c>
      <c r="H225" s="29">
        <f t="shared" si="33"/>
        <v>63.942435063247665</v>
      </c>
    </row>
    <row r="226" spans="1:8" ht="15">
      <c r="A226" s="34" t="s">
        <v>17</v>
      </c>
      <c r="B226" s="54" t="s">
        <v>22</v>
      </c>
      <c r="C226" s="54" t="s">
        <v>0</v>
      </c>
      <c r="D226" s="11" t="s">
        <v>168</v>
      </c>
      <c r="E226" s="24" t="s">
        <v>29</v>
      </c>
      <c r="F226" s="29">
        <v>7888.83</v>
      </c>
      <c r="G226" s="29">
        <v>5044.31</v>
      </c>
      <c r="H226" s="29">
        <f>G226*100/F226</f>
        <v>63.942435063247665</v>
      </c>
    </row>
    <row r="227" spans="1:8" ht="51.75">
      <c r="A227" s="25" t="s">
        <v>85</v>
      </c>
      <c r="B227" s="62" t="s">
        <v>22</v>
      </c>
      <c r="C227" s="62" t="s">
        <v>0</v>
      </c>
      <c r="D227" s="102" t="s">
        <v>149</v>
      </c>
      <c r="E227" s="24"/>
      <c r="F227" s="29">
        <f aca="true" t="shared" si="34" ref="F227:H229">F228</f>
        <v>4763.9</v>
      </c>
      <c r="G227" s="29">
        <f t="shared" si="34"/>
        <v>3466.47</v>
      </c>
      <c r="H227" s="29">
        <f t="shared" si="34"/>
        <v>72.7653813052331</v>
      </c>
    </row>
    <row r="228" spans="1:8" ht="16.5" customHeight="1">
      <c r="A228" s="25" t="s">
        <v>86</v>
      </c>
      <c r="B228" s="62" t="s">
        <v>22</v>
      </c>
      <c r="C228" s="62" t="s">
        <v>0</v>
      </c>
      <c r="D228" s="102" t="s">
        <v>167</v>
      </c>
      <c r="E228" s="24"/>
      <c r="F228" s="29">
        <f t="shared" si="34"/>
        <v>4763.9</v>
      </c>
      <c r="G228" s="29">
        <f t="shared" si="34"/>
        <v>3466.47</v>
      </c>
      <c r="H228" s="29">
        <f t="shared" si="34"/>
        <v>72.7653813052331</v>
      </c>
    </row>
    <row r="229" spans="1:8" ht="15">
      <c r="A229" s="25" t="s">
        <v>86</v>
      </c>
      <c r="B229" s="62" t="s">
        <v>22</v>
      </c>
      <c r="C229" s="62" t="s">
        <v>0</v>
      </c>
      <c r="D229" s="102" t="s">
        <v>167</v>
      </c>
      <c r="E229" s="24" t="s">
        <v>45</v>
      </c>
      <c r="F229" s="29">
        <f t="shared" si="34"/>
        <v>4763.9</v>
      </c>
      <c r="G229" s="29">
        <f t="shared" si="34"/>
        <v>3466.47</v>
      </c>
      <c r="H229" s="29">
        <f t="shared" si="34"/>
        <v>72.7653813052331</v>
      </c>
    </row>
    <row r="230" spans="1:8" ht="15">
      <c r="A230" s="13" t="s">
        <v>44</v>
      </c>
      <c r="B230" s="54" t="s">
        <v>22</v>
      </c>
      <c r="C230" s="54" t="s">
        <v>0</v>
      </c>
      <c r="D230" s="102" t="s">
        <v>167</v>
      </c>
      <c r="E230" s="24" t="s">
        <v>29</v>
      </c>
      <c r="F230" s="29">
        <f>F231</f>
        <v>4763.9</v>
      </c>
      <c r="G230" s="29">
        <f>G231</f>
        <v>3466.47</v>
      </c>
      <c r="H230" s="29">
        <f>H231</f>
        <v>72.7653813052331</v>
      </c>
    </row>
    <row r="231" spans="1:8" ht="15.75" customHeight="1">
      <c r="A231" s="134" t="s">
        <v>17</v>
      </c>
      <c r="B231" s="54" t="s">
        <v>22</v>
      </c>
      <c r="C231" s="54" t="s">
        <v>0</v>
      </c>
      <c r="D231" s="11" t="s">
        <v>167</v>
      </c>
      <c r="E231" s="24" t="s">
        <v>29</v>
      </c>
      <c r="F231" s="29">
        <v>4763.9</v>
      </c>
      <c r="G231" s="29">
        <v>3466.47</v>
      </c>
      <c r="H231" s="29">
        <f>G231*100/F231</f>
        <v>72.7653813052331</v>
      </c>
    </row>
    <row r="232" spans="1:8" ht="15.75" customHeight="1">
      <c r="A232" s="152" t="s">
        <v>236</v>
      </c>
      <c r="B232" s="54"/>
      <c r="C232" s="54"/>
      <c r="D232" s="102"/>
      <c r="E232" s="24"/>
      <c r="F232" s="26">
        <f>F233</f>
        <v>702.67</v>
      </c>
      <c r="G232" s="26">
        <f>G233</f>
        <v>702.67</v>
      </c>
      <c r="H232" s="26">
        <f>H233</f>
        <v>100</v>
      </c>
    </row>
    <row r="233" spans="1:8" ht="75" customHeight="1">
      <c r="A233" s="153" t="s">
        <v>237</v>
      </c>
      <c r="B233" s="53" t="s">
        <v>22</v>
      </c>
      <c r="C233" s="53" t="s">
        <v>2</v>
      </c>
      <c r="D233" s="156">
        <v>5001300000</v>
      </c>
      <c r="E233" s="24"/>
      <c r="F233" s="29">
        <f aca="true" t="shared" si="35" ref="F233:H235">F234</f>
        <v>702.67</v>
      </c>
      <c r="G233" s="29">
        <f t="shared" si="35"/>
        <v>702.67</v>
      </c>
      <c r="H233" s="29">
        <f t="shared" si="35"/>
        <v>100</v>
      </c>
    </row>
    <row r="234" spans="1:8" ht="15.75" customHeight="1">
      <c r="A234" s="154" t="s">
        <v>238</v>
      </c>
      <c r="B234" s="54" t="s">
        <v>22</v>
      </c>
      <c r="C234" s="54" t="s">
        <v>2</v>
      </c>
      <c r="D234" s="157">
        <v>5001300113</v>
      </c>
      <c r="E234" s="24"/>
      <c r="F234" s="29">
        <f t="shared" si="35"/>
        <v>702.67</v>
      </c>
      <c r="G234" s="29">
        <f t="shared" si="35"/>
        <v>702.67</v>
      </c>
      <c r="H234" s="29">
        <f t="shared" si="35"/>
        <v>100</v>
      </c>
    </row>
    <row r="235" spans="1:8" ht="15.75" customHeight="1">
      <c r="A235" s="155" t="s">
        <v>44</v>
      </c>
      <c r="B235" s="54" t="s">
        <v>22</v>
      </c>
      <c r="C235" s="54" t="s">
        <v>2</v>
      </c>
      <c r="D235" s="157">
        <v>5001300113</v>
      </c>
      <c r="E235" s="24" t="s">
        <v>45</v>
      </c>
      <c r="F235" s="29">
        <f t="shared" si="35"/>
        <v>702.67</v>
      </c>
      <c r="G235" s="29">
        <f t="shared" si="35"/>
        <v>702.67</v>
      </c>
      <c r="H235" s="29">
        <f t="shared" si="35"/>
        <v>100</v>
      </c>
    </row>
    <row r="236" spans="1:8" ht="15.75" customHeight="1">
      <c r="A236" s="155" t="s">
        <v>17</v>
      </c>
      <c r="B236" s="54" t="s">
        <v>22</v>
      </c>
      <c r="C236" s="54" t="s">
        <v>2</v>
      </c>
      <c r="D236" s="157">
        <v>5001300113</v>
      </c>
      <c r="E236" s="24" t="s">
        <v>29</v>
      </c>
      <c r="F236" s="29">
        <v>702.67</v>
      </c>
      <c r="G236" s="29">
        <v>702.67</v>
      </c>
      <c r="H236" s="29">
        <f>G236*100/F236</f>
        <v>100</v>
      </c>
    </row>
    <row r="237" spans="1:8" ht="45" customHeight="1">
      <c r="A237" s="135" t="s">
        <v>188</v>
      </c>
      <c r="B237" s="133" t="s">
        <v>22</v>
      </c>
      <c r="C237" s="53" t="s">
        <v>0</v>
      </c>
      <c r="D237" s="92" t="s">
        <v>192</v>
      </c>
      <c r="E237" s="18"/>
      <c r="F237" s="26">
        <f aca="true" t="shared" si="36" ref="F237:G239">F238</f>
        <v>0</v>
      </c>
      <c r="G237" s="26">
        <f t="shared" si="36"/>
        <v>0</v>
      </c>
      <c r="H237" s="26">
        <f>H238</f>
        <v>0</v>
      </c>
    </row>
    <row r="238" spans="1:8" ht="15.75" customHeight="1">
      <c r="A238" s="137" t="s">
        <v>189</v>
      </c>
      <c r="B238" s="136" t="s">
        <v>22</v>
      </c>
      <c r="C238" s="54" t="s">
        <v>0</v>
      </c>
      <c r="D238" s="102" t="s">
        <v>193</v>
      </c>
      <c r="E238" s="24"/>
      <c r="F238" s="29">
        <f t="shared" si="36"/>
        <v>0</v>
      </c>
      <c r="G238" s="29">
        <f t="shared" si="36"/>
        <v>0</v>
      </c>
      <c r="H238" s="29">
        <f>H239</f>
        <v>0</v>
      </c>
    </row>
    <row r="239" spans="1:8" ht="15.75" customHeight="1" thickBot="1">
      <c r="A239" s="131" t="s">
        <v>190</v>
      </c>
      <c r="B239" s="54" t="s">
        <v>22</v>
      </c>
      <c r="C239" s="54" t="s">
        <v>0</v>
      </c>
      <c r="D239" s="102" t="s">
        <v>194</v>
      </c>
      <c r="E239" s="24"/>
      <c r="F239" s="29">
        <f t="shared" si="36"/>
        <v>0</v>
      </c>
      <c r="G239" s="29">
        <f t="shared" si="36"/>
        <v>0</v>
      </c>
      <c r="H239" s="29">
        <f>H240</f>
        <v>0</v>
      </c>
    </row>
    <row r="240" spans="1:8" ht="30" customHeight="1" thickBot="1">
      <c r="A240" s="132" t="s">
        <v>49</v>
      </c>
      <c r="B240" s="54" t="s">
        <v>22</v>
      </c>
      <c r="C240" s="54" t="s">
        <v>0</v>
      </c>
      <c r="D240" s="102" t="s">
        <v>194</v>
      </c>
      <c r="E240" s="24" t="s">
        <v>39</v>
      </c>
      <c r="F240" s="29">
        <f>F242</f>
        <v>0</v>
      </c>
      <c r="G240" s="29">
        <f>G242</f>
        <v>0</v>
      </c>
      <c r="H240" s="29">
        <f>H241</f>
        <v>0</v>
      </c>
    </row>
    <row r="241" spans="1:8" ht="30" customHeight="1" thickBot="1">
      <c r="A241" s="138" t="s">
        <v>50</v>
      </c>
      <c r="B241" s="54" t="s">
        <v>22</v>
      </c>
      <c r="C241" s="54" t="s">
        <v>0</v>
      </c>
      <c r="D241" s="102" t="s">
        <v>194</v>
      </c>
      <c r="E241" s="24" t="s">
        <v>40</v>
      </c>
      <c r="F241" s="29">
        <v>0</v>
      </c>
      <c r="G241" s="29">
        <v>0</v>
      </c>
      <c r="H241" s="29">
        <f>H242</f>
        <v>0</v>
      </c>
    </row>
    <row r="242" spans="1:8" ht="30" customHeight="1" thickBot="1">
      <c r="A242" s="132" t="s">
        <v>191</v>
      </c>
      <c r="B242" s="54" t="s">
        <v>22</v>
      </c>
      <c r="C242" s="54" t="s">
        <v>0</v>
      </c>
      <c r="D242" s="102" t="s">
        <v>194</v>
      </c>
      <c r="E242" s="24" t="s">
        <v>104</v>
      </c>
      <c r="F242" s="29">
        <v>0</v>
      </c>
      <c r="G242" s="29">
        <v>0</v>
      </c>
      <c r="H242" s="29">
        <v>0</v>
      </c>
    </row>
    <row r="243" spans="1:8" ht="15">
      <c r="A243" s="36" t="s">
        <v>25</v>
      </c>
      <c r="B243" s="53" t="s">
        <v>5</v>
      </c>
      <c r="C243" s="53"/>
      <c r="D243" s="24"/>
      <c r="E243" s="24"/>
      <c r="F243" s="26">
        <f aca="true" t="shared" si="37" ref="F243:H246">F244</f>
        <v>435</v>
      </c>
      <c r="G243" s="26">
        <f t="shared" si="37"/>
        <v>435</v>
      </c>
      <c r="H243" s="26">
        <f t="shared" si="37"/>
        <v>100</v>
      </c>
    </row>
    <row r="244" spans="1:8" ht="15">
      <c r="A244" s="36" t="s">
        <v>26</v>
      </c>
      <c r="B244" s="53" t="s">
        <v>5</v>
      </c>
      <c r="C244" s="53" t="s">
        <v>0</v>
      </c>
      <c r="D244" s="24"/>
      <c r="E244" s="24"/>
      <c r="F244" s="26">
        <f>F245</f>
        <v>435</v>
      </c>
      <c r="G244" s="26">
        <f>G246</f>
        <v>435</v>
      </c>
      <c r="H244" s="26">
        <f>H246</f>
        <v>100</v>
      </c>
    </row>
    <row r="245" spans="1:8" ht="39.75" customHeight="1">
      <c r="A245" s="103" t="s">
        <v>106</v>
      </c>
      <c r="B245" s="53" t="s">
        <v>5</v>
      </c>
      <c r="C245" s="53" t="s">
        <v>0</v>
      </c>
      <c r="D245" s="35" t="s">
        <v>107</v>
      </c>
      <c r="E245" s="24"/>
      <c r="F245" s="26">
        <f>F246</f>
        <v>435</v>
      </c>
      <c r="G245" s="26">
        <f>G246</f>
        <v>435</v>
      </c>
      <c r="H245" s="26">
        <f>H246</f>
        <v>100</v>
      </c>
    </row>
    <row r="246" spans="1:8" ht="64.5" customHeight="1">
      <c r="A246" s="90" t="s">
        <v>87</v>
      </c>
      <c r="B246" s="54" t="s">
        <v>5</v>
      </c>
      <c r="C246" s="54" t="s">
        <v>0</v>
      </c>
      <c r="D246" s="75" t="s">
        <v>147</v>
      </c>
      <c r="E246" s="21"/>
      <c r="F246" s="29">
        <f t="shared" si="37"/>
        <v>435</v>
      </c>
      <c r="G246" s="29">
        <f t="shared" si="37"/>
        <v>435</v>
      </c>
      <c r="H246" s="29">
        <f t="shared" si="37"/>
        <v>100</v>
      </c>
    </row>
    <row r="247" spans="1:8" ht="25.5">
      <c r="A247" s="23" t="s">
        <v>88</v>
      </c>
      <c r="B247" s="62" t="s">
        <v>5</v>
      </c>
      <c r="C247" s="62" t="s">
        <v>0</v>
      </c>
      <c r="D247" s="75" t="s">
        <v>169</v>
      </c>
      <c r="E247" s="24"/>
      <c r="F247" s="29">
        <f aca="true" t="shared" si="38" ref="F247:H248">F248</f>
        <v>435</v>
      </c>
      <c r="G247" s="29">
        <f t="shared" si="38"/>
        <v>435</v>
      </c>
      <c r="H247" s="29">
        <f t="shared" si="38"/>
        <v>100</v>
      </c>
    </row>
    <row r="248" spans="1:8" ht="15">
      <c r="A248" s="13" t="s">
        <v>44</v>
      </c>
      <c r="B248" s="62" t="s">
        <v>5</v>
      </c>
      <c r="C248" s="62" t="s">
        <v>0</v>
      </c>
      <c r="D248" s="75" t="s">
        <v>169</v>
      </c>
      <c r="E248" s="24" t="s">
        <v>45</v>
      </c>
      <c r="F248" s="29">
        <f t="shared" si="38"/>
        <v>435</v>
      </c>
      <c r="G248" s="29">
        <f t="shared" si="38"/>
        <v>435</v>
      </c>
      <c r="H248" s="29">
        <f t="shared" si="38"/>
        <v>100</v>
      </c>
    </row>
    <row r="249" spans="1:8" ht="15">
      <c r="A249" s="34" t="s">
        <v>17</v>
      </c>
      <c r="B249" s="62" t="s">
        <v>5</v>
      </c>
      <c r="C249" s="62" t="s">
        <v>0</v>
      </c>
      <c r="D249" s="75" t="s">
        <v>169</v>
      </c>
      <c r="E249" s="24" t="s">
        <v>29</v>
      </c>
      <c r="F249" s="29">
        <v>435</v>
      </c>
      <c r="G249" s="29">
        <v>435</v>
      </c>
      <c r="H249" s="29">
        <f>G249*100/F249</f>
        <v>100</v>
      </c>
    </row>
    <row r="250" spans="1:8" ht="15">
      <c r="A250" s="55" t="s">
        <v>18</v>
      </c>
      <c r="B250" s="56"/>
      <c r="C250" s="56"/>
      <c r="D250" s="56"/>
      <c r="E250" s="56"/>
      <c r="F250" s="26">
        <f>F11</f>
        <v>65122.92</v>
      </c>
      <c r="G250" s="70">
        <f>G11</f>
        <v>55352.152</v>
      </c>
      <c r="H250" s="70">
        <f>G250*100/F250</f>
        <v>84.99642215060382</v>
      </c>
    </row>
    <row r="251" spans="1:8" ht="15">
      <c r="A251" s="67" t="s">
        <v>73</v>
      </c>
      <c r="B251" s="68"/>
      <c r="C251" s="56"/>
      <c r="D251" s="72"/>
      <c r="E251" s="72"/>
      <c r="F251" s="26"/>
      <c r="G251" s="66"/>
      <c r="H251" s="66">
        <v>0</v>
      </c>
    </row>
    <row r="252" spans="1:8" ht="15">
      <c r="A252" s="55" t="s">
        <v>74</v>
      </c>
      <c r="B252" s="56"/>
      <c r="C252" s="56"/>
      <c r="D252" s="56"/>
      <c r="E252" s="56"/>
      <c r="F252" s="26">
        <f>F250</f>
        <v>65122.92</v>
      </c>
      <c r="G252" s="70">
        <f>G250+G251</f>
        <v>55352.152</v>
      </c>
      <c r="H252" s="70">
        <f>H250+H251</f>
        <v>84.99642215060382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2022-07-11T05:59:23Z</cp:lastPrinted>
  <dcterms:created xsi:type="dcterms:W3CDTF">2002-11-21T11:52:45Z</dcterms:created>
  <dcterms:modified xsi:type="dcterms:W3CDTF">2022-10-11T10:41:17Z</dcterms:modified>
  <cp:category/>
  <cp:version/>
  <cp:contentType/>
  <cp:contentStatus/>
</cp:coreProperties>
</file>