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<sst xmlns="http://schemas.openxmlformats.org/spreadsheetml/2006/main" count="1002" uniqueCount="226">
  <si>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</si>
  <si>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</si>
  <si>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</si>
  <si>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</si>
  <si>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</si>
  <si>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</si>
  <si>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</si>
  <si>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</si>
  <si>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</si>
  <si>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</si>
  <si>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</si>
  <si>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</si>
  <si>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</si>
  <si>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</si>
  <si>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</si>
  <si>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</si>
  <si>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</si>
  <si>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</si>
  <si>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</si>
  <si>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</si>
  <si>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10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</si>
  <si>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</si>
  <si>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</si>
  <si>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</si>
  <si>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</si>
  <si>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</si>
  <si>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</si>
  <si>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</si>
  <si>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</si>
  <si>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</si>
  <si>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</si>
  <si>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</si>
  <si>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</si>
  <si>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</si>
  <si>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</si>
  <si>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</si>
  <si>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</si>
  <si>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</si>
  <si>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</si>
  <si>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</si>
  <si>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</si>
  <si>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</si>
  <si>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</si>
  <si>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</si>
  <si>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</si>
  <si>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</si>
  <si>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Ремонт и содержание автомобильных дорог общего пользования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</si>
  <si>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</si>
  <si>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</si>
  <si>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</si>
  <si>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</si>
  <si>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</si>
  <si>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ОБРАЗОВАНИЕ</t>
  </si>
  <si>
    <t>КУЛЬТУРА,  КИНЕМАТОГРАФИЯ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</si>
  <si>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</si>
  <si>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</si>
  <si>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</si>
  <si>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</si>
  <si>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</si>
  <si>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</si>
  <si>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</si>
  <si>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</si>
  <si>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</si>
  <si>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</si>
  <si>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</si>
  <si>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</si>
  <si>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</si>
  <si>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</si>
  <si>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</si>
  <si>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 xml:space="preserve">              Освещение дорог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</si>
  <si>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</si>
  <si>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</si>
  <si>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</si>
  <si>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</si>
  <si>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</si>
  <si>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</si>
  <si>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</si>
  <si>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</si>
  <si>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</si>
  <si>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</si>
  <si>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</si>
  <si>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</si>
  <si>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</si>
  <si>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</si>
  <si>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60 0 00 00000</t>
  </si>
  <si>
    <t>Основное мероприятие "Обеспечение функций главы муниципального образования</t>
  </si>
  <si>
    <t>60 0 01 00000</t>
  </si>
  <si>
    <t>60 0 01 00010</t>
  </si>
  <si>
    <t>Основное мероприятие "Обеспечение функций местной администрации"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</si>
  <si>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</si>
  <si>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</si>
  <si>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</si>
  <si>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</si>
  <si>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</si>
  <si>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</si>
  <si>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Основное мероприятие "Резервный  фонд местной администрации"</t>
  </si>
  <si>
    <t>60 0 03 00000</t>
  </si>
  <si>
    <t>60 0 03 00010</t>
  </si>
  <si>
    <t>Основное мероприятие "Мероприятие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</si>
  <si>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</si>
  <si>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</si>
  <si>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захоронений"</t>
  </si>
  <si>
    <t xml:space="preserve">Прочие мероприятия по благоустройству </t>
  </si>
  <si>
    <t>60 0 07 00000</t>
  </si>
  <si>
    <t>60 0 07 00010</t>
  </si>
  <si>
    <t>Основное мероприятие "Прочие мероприятия по благоустройству"</t>
  </si>
  <si>
    <t>60 0 08 00000</t>
  </si>
  <si>
    <t>Развитие молодежной политики в сфере физической культуры и спорта</t>
  </si>
  <si>
    <t>60 0 08 00010</t>
  </si>
  <si>
    <t>60 0 30 00000</t>
  </si>
  <si>
    <t>60 0 30 00010</t>
  </si>
  <si>
    <t>60 0 30 00030</t>
  </si>
  <si>
    <t>Основное мероприятие "Жилищное хозяйство"</t>
  </si>
  <si>
    <t>60 0 29 00000</t>
  </si>
  <si>
    <t>60 0 29 00010</t>
  </si>
  <si>
    <t>60 0 10 00000</t>
  </si>
  <si>
    <t xml:space="preserve"> "Развитие культурно-досуговой деятельности и народного творчества"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</si>
  <si>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</si>
  <si>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</si>
  <si>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>60 0 12 00000</t>
  </si>
  <si>
    <t xml:space="preserve">Развитие библиотечного дела </t>
  </si>
  <si>
    <t>60 0 12 00010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</si>
  <si>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</si>
  <si>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60 0 16 00000</t>
  </si>
  <si>
    <t>60 0 16 00010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</si>
  <si>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</si>
  <si>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60 0 09 00000</t>
  </si>
  <si>
    <t>Реализация единой политики в сфере физической культуры и спорта"</t>
  </si>
  <si>
    <t>60 0 09 00010</t>
  </si>
  <si>
    <t>60 0 26 00000</t>
  </si>
  <si>
    <t>60 0 26 51180</t>
  </si>
  <si>
    <t>Обеспечение деятельности специалиста администрации  Тюльганского района по муниципальному внутренему контролю</t>
  </si>
  <si>
    <t>60 0 15 00020</t>
  </si>
  <si>
    <t>60 0 31 00000</t>
  </si>
  <si>
    <t>60 0 31 00010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</si>
  <si>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</si>
  <si>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</si>
  <si>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Осуществление первичного воинскогоу 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</si>
  <si>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</si>
  <si>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</si>
  <si>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</si>
  <si>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60 0 06 00000</t>
  </si>
  <si>
    <t>60 0 06 00010</t>
  </si>
  <si>
    <t>Муниципальная программа "Социально -экономическое развитие территории муниципаьного образования на 2019-2021годы"</t>
  </si>
  <si>
    <t>851</t>
  </si>
  <si>
    <t>Основное мероприяятие "Реализация муниципальных функций в области национальной экономики"</t>
  </si>
  <si>
    <t>Изготовление проекта планировки и проекта межевания и постановки на кададстровый учет территориальных зон</t>
  </si>
  <si>
    <t>12</t>
  </si>
  <si>
    <t>60 0 37 00000</t>
  </si>
  <si>
    <t>60 0 37 00090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</si>
  <si>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</si>
  <si>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</si>
  <si>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</si>
  <si>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"Независимая аудиторская проверка МУП ЖКХ Тюльганский поссовет"</t>
  </si>
  <si>
    <t>Проведение обзорной финансовой (бухгалтерской)отчетности МУП ЖКХ Тюльганский поссовет</t>
  </si>
  <si>
    <t>60 0 39 00000</t>
  </si>
  <si>
    <t>60 0 39 00010</t>
  </si>
  <si>
    <t>Основное мероприятие "Мероприятие по ремонту и содержанию автомобильных дорог"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</si>
  <si>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</si>
  <si>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</si>
  <si>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</si>
  <si>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</si>
  <si>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</si>
  <si>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</si>
  <si>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60 0 П5 S0990</t>
  </si>
  <si>
    <t>60 0 П5 00000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</si>
  <si>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</si>
  <si>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Участие сельских срветов Тюльганского района в реализации проектов развития сельских поселений,основанных на местных инициативах</t>
  </si>
  <si>
    <t>66 0 00 00000</t>
  </si>
  <si>
    <t>66 0 F2 00000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</si>
  <si>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</si>
  <si>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</si>
  <si>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"Мероприятиепо профилактике правонарушений антитеррористического характера"</t>
  </si>
  <si>
    <t>Муниципальная программа "Социально -экономическое развитие территории муниципаьного образования на 2019-2020годы"</t>
  </si>
  <si>
    <t>60 0 36 00000</t>
  </si>
  <si>
    <t>60 0 36 00010</t>
  </si>
  <si>
    <t xml:space="preserve">Поддержка добровольных народных дружин </t>
  </si>
  <si>
    <t>Муниципальная программа"Формирование комфортной городской среды на территории муниципального образования Тюльганский поссовет "</t>
  </si>
  <si>
    <t>Основное мероприятие «Мероприятие регионального проекта формирование комфортной городской среды  в Оренбургской области»</t>
  </si>
  <si>
    <t>Реализация программы «Формирование комфортной городской среды»</t>
  </si>
  <si>
    <t>66 0 F2 55550</t>
  </si>
  <si>
    <t>Внесение изменений в генеральные планы и правила землепользования и застройки муниципального образования, внесение сведений о границах в ЕГРН </t>
  </si>
  <si>
    <r>
      <t>Основное мероприятие «Осуществление передачи полномочий муниципальному образованию Тюльганский район по утверждению генеральных планов поселения, правил землепользования</t>
    </r>
    <r>
      <rPr>
        <sz val="10"/>
        <color indexed="63"/>
        <rFont val="Times New Roman"/>
        <family val="1"/>
      </rPr>
      <t> 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 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</t>
    </r>
    <r>
      <rPr>
        <sz val="10"/>
        <color indexed="8"/>
        <rFont val="Times New Roman"/>
        <family val="1"/>
      </rPr>
      <t>»  </t>
    </r>
  </si>
  <si>
    <t> 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    </t>
  </si>
  <si>
    <t>Осуществление внешнего финансового контроля за исполнением бюджета и проведения экспертизы проекта бюджета</t>
  </si>
  <si>
    <t>Формирование межевого плана земельного участка</t>
  </si>
  <si>
    <t>60 0 37 00100</t>
  </si>
  <si>
    <t>245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</si>
  <si>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</si>
  <si>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60 0 37 00050</t>
  </si>
  <si>
    <t>Определение рыночной стоимости</t>
  </si>
  <si>
    <t>Муниципальная программа "Разработка дизайн-проекта по благоустройству общественной территории "Центральный парк"по адресу :Оренбургская область,Тюльганский район ,п.Тюльган ,ул.Ленина на 2019год"</t>
  </si>
  <si>
    <t>69 0 00 00000</t>
  </si>
  <si>
    <t>Основное мероприятие "Благоустройство общественной территории центрального парка п. Тюльган"</t>
  </si>
  <si>
    <t>69 0 01 00000</t>
  </si>
  <si>
    <t xml:space="preserve">Разработка технической документации для объекта :благоустройство общественной территрии "Центральный парк "по адресу :Оренбургская область,Тюльганский район .п.Тюльган ,ул.Ленина </t>
  </si>
  <si>
    <t>69 0 01 00010</t>
  </si>
  <si>
    <t>Государственная экспертиза достоверной сметной стоимости</t>
  </si>
  <si>
    <t>69 0 01 00020</t>
  </si>
  <si>
    <t xml:space="preserve">Авторский надзор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</si>
  <si>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69 0 01 00030</t>
  </si>
  <si>
    <t xml:space="preserve">Строительный контроль 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</si>
  <si>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69 0 01 00040</t>
  </si>
  <si>
    <t>Услуги специализированной организации при подготовке и проведении процедур и мероприятий ,предусмотренных Законом №44-ФЗ,по определению поставщика для нужд заказчика</t>
  </si>
  <si>
    <t>69 0 01 00050</t>
  </si>
  <si>
    <t>Закупка товаров, работ и услуг в целях капитального ремонта государственного (муниципального) имущества</t>
  </si>
  <si>
    <t>66 0 F2 15550</t>
  </si>
  <si>
    <t>к Постановлению</t>
  </si>
  <si>
    <t>исполнено</t>
  </si>
  <si>
    <t>%</t>
  </si>
  <si>
    <t>назначено</t>
  </si>
  <si>
    <t>Приложение №3</t>
  </si>
  <si>
    <t>Ведомственная   структура расходов Бюджета Тюльганского поссоветаТюльганского района Оренбургской области на 2019 год и на  плановый период 2020 и 2021годов исполнение за полугодие  2019года</t>
  </si>
  <si>
    <t>60 0 30 00021</t>
  </si>
  <si>
    <t>Строительный контроль за выполнением работ по объектам</t>
  </si>
  <si>
    <t>60 0 30 00022</t>
  </si>
  <si>
    <t>Ремонт асфальтобетонного покрытия п. Тюльган ,Тюльганского района Оренбургской области</t>
  </si>
  <si>
    <t>60 0 30 0Д024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</si>
  <si>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</si>
  <si>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Закупка товаров ,работ услуг в целях капитального ремонта государственного (муниципального)имущества</t>
  </si>
  <si>
    <t xml:space="preserve">Приобретение коммунальной техники и оборудования для нужд поселения </t>
  </si>
  <si>
    <t>60 0 18 0К030</t>
  </si>
  <si>
    <t>Строительный контроль за выполнением работ по объекту</t>
  </si>
  <si>
    <t>60 0 П5 10990</t>
  </si>
  <si>
    <t>60 0 П5 20990</t>
  </si>
  <si>
    <t>от 11.07.2019 года №82-п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</si>
</sst>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4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58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49" fontId="6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9" fillId="0" borderId="12" xfId="0" applyFont="1" applyBorder="1" applyAlignment="1">
      <alignment/>
    </xf>
    <xf numFmtId="0" fontId="12" fillId="0" borderId="11" xfId="0" applyFont="1" applyBorder="1" applyAlignment="1">
      <alignment wrapText="1"/>
    </xf>
    <xf numFmtId="185" fontId="9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distributed" wrapText="1"/>
    </xf>
    <xf numFmtId="0" fontId="12" fillId="0" borderId="10" xfId="0" applyFont="1" applyBorder="1" applyAlignment="1">
      <alignment vertical="distributed" wrapText="1"/>
    </xf>
    <xf numFmtId="2" fontId="9" fillId="32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shrinkToFit="1"/>
    </xf>
    <xf numFmtId="49" fontId="9" fillId="0" borderId="14" xfId="0" applyNumberFormat="1" applyFont="1" applyBorder="1" applyAlignment="1">
      <alignment horizontal="center" vertical="center"/>
    </xf>
    <xf numFmtId="2" fontId="3" fillId="32" borderId="14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185" fontId="11" fillId="32" borderId="10" xfId="0" applyNumberFormat="1" applyFont="1" applyFill="1" applyBorder="1" applyAlignment="1">
      <alignment horizontal="right" vertical="center"/>
    </xf>
    <xf numFmtId="185" fontId="7" fillId="32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zoomScaleSheetLayoutView="100" zoomScalePageLayoutView="0" workbookViewId="0" topLeftCell="A1">
      <selection activeCell="A3" sqref="A3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bestFit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211</v>
      </c>
      <c r="F1" s="5"/>
    </row>
    <row r="2" ht="15">
      <c r="E2" s="8" t="s">
        <v>207</v>
      </c>
    </row>
    <row r="3" ht="15">
      <c r="E3" s="2" t="s">
        <v>225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31" t="s">
        <v>212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1" ht="39.75" customHeight="1">
      <c r="A9" s="134" t="s">
        <v>11</v>
      </c>
      <c r="B9" s="132" t="s">
        <v>13</v>
      </c>
      <c r="C9" s="132" t="s">
        <v>6</v>
      </c>
      <c r="D9" s="132" t="s">
        <v>7</v>
      </c>
      <c r="E9" s="132" t="s">
        <v>8</v>
      </c>
      <c r="F9" s="134" t="s">
        <v>9</v>
      </c>
      <c r="G9" s="128"/>
      <c r="H9" s="127"/>
      <c r="I9" s="126"/>
      <c r="J9" s="46"/>
      <c r="K9" s="46"/>
    </row>
    <row r="10" spans="1:11" ht="31.5" customHeight="1">
      <c r="A10" s="135"/>
      <c r="B10" s="133"/>
      <c r="C10" s="133"/>
      <c r="D10" s="133"/>
      <c r="E10" s="133"/>
      <c r="F10" s="135"/>
      <c r="G10" s="125" t="s">
        <v>210</v>
      </c>
      <c r="H10" s="125" t="s">
        <v>208</v>
      </c>
      <c r="I10" s="125" t="s">
        <v>209</v>
      </c>
      <c r="J10" s="46"/>
      <c r="K10" s="46"/>
    </row>
    <row r="11" spans="1:11" ht="21" customHeight="1">
      <c r="A11" s="118" t="s">
        <v>19</v>
      </c>
      <c r="B11" s="119">
        <v>911</v>
      </c>
      <c r="C11" s="120"/>
      <c r="D11" s="120"/>
      <c r="E11" s="121"/>
      <c r="F11" s="122"/>
      <c r="G11" s="123">
        <f>G12+G63+G76+G84+G123+G191+G198+G209+G216</f>
        <v>66006.38900000001</v>
      </c>
      <c r="H11" s="124">
        <f>H12+H63+H76+H84+H123+H191+H198+H209+H216</f>
        <v>18164.14</v>
      </c>
      <c r="I11" s="124">
        <f>(H11*100)/G11</f>
        <v>27.51876034303285</v>
      </c>
      <c r="J11" s="46"/>
      <c r="K11" s="46"/>
    </row>
    <row r="12" spans="1:11" ht="15">
      <c r="A12" s="6" t="s">
        <v>22</v>
      </c>
      <c r="B12" s="83">
        <v>911</v>
      </c>
      <c r="C12" s="86" t="s">
        <v>0</v>
      </c>
      <c r="D12" s="86"/>
      <c r="E12" s="85"/>
      <c r="F12" s="11"/>
      <c r="G12" s="12">
        <f>G13+G21+G51+G57+G45</f>
        <v>7261.2</v>
      </c>
      <c r="H12" s="47">
        <f>H13+H21+H57+H51+H45</f>
        <v>3911.1399999999994</v>
      </c>
      <c r="I12" s="47">
        <f>(H12*100)/G12</f>
        <v>53.86354872472869</v>
      </c>
      <c r="J12" s="46"/>
      <c r="K12" s="46"/>
    </row>
    <row r="13" spans="1:11" ht="31.5" customHeight="1">
      <c r="A13" s="13" t="s">
        <v>23</v>
      </c>
      <c r="B13" s="83">
        <v>911</v>
      </c>
      <c r="C13" s="87" t="s">
        <v>0</v>
      </c>
      <c r="D13" s="87" t="s">
        <v>1</v>
      </c>
      <c r="E13" s="88"/>
      <c r="F13" s="15"/>
      <c r="G13" s="57">
        <f>G14</f>
        <v>1025</v>
      </c>
      <c r="H13" s="58">
        <f aca="true" t="shared" si="0" ref="H13:I17">H14</f>
        <v>492.2</v>
      </c>
      <c r="I13" s="58">
        <f t="shared" si="0"/>
        <v>48.01951219512195</v>
      </c>
      <c r="J13" s="46"/>
      <c r="K13" s="46"/>
    </row>
    <row r="14" spans="1:11" ht="24.75" customHeight="1">
      <c r="A14" s="65" t="s">
        <v>143</v>
      </c>
      <c r="B14" s="83">
        <v>911</v>
      </c>
      <c r="C14" s="87" t="s">
        <v>0</v>
      </c>
      <c r="D14" s="87" t="s">
        <v>1</v>
      </c>
      <c r="E14" s="89" t="s">
        <v>84</v>
      </c>
      <c r="F14" s="16"/>
      <c r="G14" s="12">
        <f>G15</f>
        <v>1025</v>
      </c>
      <c r="H14" s="58">
        <f t="shared" si="0"/>
        <v>492.2</v>
      </c>
      <c r="I14" s="58">
        <f t="shared" si="0"/>
        <v>48.01951219512195</v>
      </c>
      <c r="J14" s="46"/>
      <c r="K14" s="46"/>
    </row>
    <row r="15" spans="1:11" ht="26.25">
      <c r="A15" s="21" t="s">
        <v>85</v>
      </c>
      <c r="B15" s="83">
        <v>911</v>
      </c>
      <c r="C15" s="87" t="s">
        <v>0</v>
      </c>
      <c r="D15" s="87" t="s">
        <v>1</v>
      </c>
      <c r="E15" s="90" t="s">
        <v>86</v>
      </c>
      <c r="F15" s="17"/>
      <c r="G15" s="57">
        <f>G16</f>
        <v>1025</v>
      </c>
      <c r="H15" s="58">
        <f t="shared" si="0"/>
        <v>492.2</v>
      </c>
      <c r="I15" s="58">
        <f t="shared" si="0"/>
        <v>48.01951219512195</v>
      </c>
      <c r="J15" s="46"/>
      <c r="K15" s="46"/>
    </row>
    <row r="16" spans="1:11" ht="15">
      <c r="A16" s="27" t="s">
        <v>24</v>
      </c>
      <c r="B16" s="91">
        <v>911</v>
      </c>
      <c r="C16" s="92" t="s">
        <v>0</v>
      </c>
      <c r="D16" s="92" t="s">
        <v>1</v>
      </c>
      <c r="E16" s="90" t="s">
        <v>87</v>
      </c>
      <c r="F16" s="19"/>
      <c r="G16" s="59">
        <f>G17</f>
        <v>1025</v>
      </c>
      <c r="H16" s="60">
        <f t="shared" si="0"/>
        <v>492.2</v>
      </c>
      <c r="I16" s="60">
        <f t="shared" si="0"/>
        <v>48.01951219512195</v>
      </c>
      <c r="J16" s="46"/>
      <c r="K16" s="46"/>
    </row>
    <row r="17" spans="1:11" ht="64.5">
      <c r="A17" s="20" t="s">
        <v>25</v>
      </c>
      <c r="B17" s="91">
        <v>911</v>
      </c>
      <c r="C17" s="93" t="s">
        <v>0</v>
      </c>
      <c r="D17" s="93" t="s">
        <v>1</v>
      </c>
      <c r="E17" s="90" t="s">
        <v>87</v>
      </c>
      <c r="F17" s="15" t="s">
        <v>60</v>
      </c>
      <c r="G17" s="32">
        <f>G18</f>
        <v>1025</v>
      </c>
      <c r="H17" s="60">
        <f t="shared" si="0"/>
        <v>492.2</v>
      </c>
      <c r="I17" s="60">
        <f t="shared" si="0"/>
        <v>48.01951219512195</v>
      </c>
      <c r="J17" s="46"/>
      <c r="K17" s="46"/>
    </row>
    <row r="18" spans="1:11" ht="15">
      <c r="A18" s="21" t="s">
        <v>26</v>
      </c>
      <c r="B18" s="91">
        <v>911</v>
      </c>
      <c r="C18" s="93" t="s">
        <v>0</v>
      </c>
      <c r="D18" s="93" t="s">
        <v>1</v>
      </c>
      <c r="E18" s="90" t="s">
        <v>87</v>
      </c>
      <c r="F18" s="15" t="s">
        <v>61</v>
      </c>
      <c r="G18" s="32">
        <f>G19+G20</f>
        <v>1025</v>
      </c>
      <c r="H18" s="60">
        <f>H19+H20</f>
        <v>492.2</v>
      </c>
      <c r="I18" s="60">
        <f>(H18*100)/G18</f>
        <v>48.01951219512195</v>
      </c>
      <c r="J18" s="46"/>
      <c r="K18" s="46"/>
    </row>
    <row r="19" spans="1:11" ht="15">
      <c r="A19" s="22" t="s">
        <v>161</v>
      </c>
      <c r="B19" s="91">
        <v>911</v>
      </c>
      <c r="C19" s="93" t="s">
        <v>0</v>
      </c>
      <c r="D19" s="93" t="s">
        <v>1</v>
      </c>
      <c r="E19" s="90" t="s">
        <v>87</v>
      </c>
      <c r="F19" s="15" t="s">
        <v>160</v>
      </c>
      <c r="G19" s="32">
        <v>787</v>
      </c>
      <c r="H19" s="60">
        <v>378</v>
      </c>
      <c r="I19" s="60">
        <f>(H19*100)/G19</f>
        <v>48.03049555273189</v>
      </c>
      <c r="J19" s="46"/>
      <c r="K19" s="46"/>
    </row>
    <row r="20" spans="1:11" ht="15">
      <c r="A20" s="22" t="s">
        <v>162</v>
      </c>
      <c r="B20" s="91">
        <v>911</v>
      </c>
      <c r="C20" s="93" t="s">
        <v>0</v>
      </c>
      <c r="D20" s="93" t="s">
        <v>1</v>
      </c>
      <c r="E20" s="90" t="s">
        <v>87</v>
      </c>
      <c r="F20" s="15" t="s">
        <v>159</v>
      </c>
      <c r="G20" s="32">
        <v>238</v>
      </c>
      <c r="H20" s="60">
        <v>114.2</v>
      </c>
      <c r="I20" s="60">
        <f>(H20*100)/G20</f>
        <v>47.983193277310924</v>
      </c>
      <c r="J20" s="46"/>
      <c r="K20" s="46"/>
    </row>
    <row r="21" spans="1:11" ht="25.5">
      <c r="A21" s="13" t="s">
        <v>27</v>
      </c>
      <c r="B21" s="83">
        <v>911</v>
      </c>
      <c r="C21" s="87" t="s">
        <v>0</v>
      </c>
      <c r="D21" s="87" t="s">
        <v>2</v>
      </c>
      <c r="E21" s="88"/>
      <c r="F21" s="15"/>
      <c r="G21" s="56">
        <f>G23+G37</f>
        <v>4934</v>
      </c>
      <c r="H21" s="47">
        <f>H22</f>
        <v>2590.04</v>
      </c>
      <c r="I21" s="47">
        <f>(H21*100)/G21</f>
        <v>52.49371706526145</v>
      </c>
      <c r="J21" s="46"/>
      <c r="K21" s="46"/>
    </row>
    <row r="22" spans="1:11" ht="26.25">
      <c r="A22" s="65" t="s">
        <v>83</v>
      </c>
      <c r="B22" s="83">
        <v>911</v>
      </c>
      <c r="C22" s="87" t="s">
        <v>0</v>
      </c>
      <c r="D22" s="87" t="s">
        <v>2</v>
      </c>
      <c r="E22" s="89" t="s">
        <v>84</v>
      </c>
      <c r="F22" s="15"/>
      <c r="G22" s="56">
        <f>G23+G37</f>
        <v>4934</v>
      </c>
      <c r="H22" s="47">
        <f>H23+H37+H41</f>
        <v>2590.04</v>
      </c>
      <c r="I22" s="47">
        <f>(H22*100)/G22</f>
        <v>52.49371706526145</v>
      </c>
      <c r="J22" s="46"/>
      <c r="K22" s="46"/>
    </row>
    <row r="23" spans="1:11" ht="15">
      <c r="A23" s="27" t="s">
        <v>88</v>
      </c>
      <c r="B23" s="91">
        <v>911</v>
      </c>
      <c r="C23" s="92" t="s">
        <v>0</v>
      </c>
      <c r="D23" s="92" t="s">
        <v>2</v>
      </c>
      <c r="E23" s="66" t="s">
        <v>89</v>
      </c>
      <c r="F23" s="19"/>
      <c r="G23" s="59">
        <f>G24</f>
        <v>4705</v>
      </c>
      <c r="H23" s="54">
        <f>H24</f>
        <v>2361.04</v>
      </c>
      <c r="I23" s="54">
        <f>I24</f>
        <v>50.18150903294368</v>
      </c>
      <c r="J23" s="46"/>
      <c r="K23" s="46"/>
    </row>
    <row r="24" spans="1:11" ht="15">
      <c r="A24" s="23" t="s">
        <v>28</v>
      </c>
      <c r="B24" s="91">
        <v>911</v>
      </c>
      <c r="C24" s="92" t="s">
        <v>0</v>
      </c>
      <c r="D24" s="92" t="s">
        <v>2</v>
      </c>
      <c r="E24" s="66" t="s">
        <v>90</v>
      </c>
      <c r="F24" s="19"/>
      <c r="G24" s="59">
        <f>G25+G29+G33</f>
        <v>4705</v>
      </c>
      <c r="H24" s="61">
        <f>H25+H29+H33</f>
        <v>2361.04</v>
      </c>
      <c r="I24" s="61">
        <f>(H24*100)/G24</f>
        <v>50.18150903294368</v>
      </c>
      <c r="J24" s="46"/>
      <c r="K24" s="46"/>
    </row>
    <row r="25" spans="1:11" ht="64.5">
      <c r="A25" s="20" t="s">
        <v>25</v>
      </c>
      <c r="B25" s="91">
        <v>911</v>
      </c>
      <c r="C25" s="93" t="s">
        <v>0</v>
      </c>
      <c r="D25" s="93" t="s">
        <v>2</v>
      </c>
      <c r="E25" s="66" t="s">
        <v>90</v>
      </c>
      <c r="F25" s="15" t="s">
        <v>60</v>
      </c>
      <c r="G25" s="74">
        <f>G26</f>
        <v>3095</v>
      </c>
      <c r="H25" s="75">
        <f>H26</f>
        <v>1760.6</v>
      </c>
      <c r="I25" s="75">
        <f>I26</f>
        <v>56.88529886914378</v>
      </c>
      <c r="J25" s="46"/>
      <c r="K25" s="46"/>
    </row>
    <row r="26" spans="1:11" ht="15">
      <c r="A26" s="21" t="s">
        <v>26</v>
      </c>
      <c r="B26" s="91">
        <v>911</v>
      </c>
      <c r="C26" s="93" t="s">
        <v>0</v>
      </c>
      <c r="D26" s="93" t="s">
        <v>2</v>
      </c>
      <c r="E26" s="66" t="s">
        <v>90</v>
      </c>
      <c r="F26" s="15" t="s">
        <v>61</v>
      </c>
      <c r="G26" s="32">
        <f>G27+G28</f>
        <v>3095</v>
      </c>
      <c r="H26" s="60">
        <f>H27+H28</f>
        <v>1760.6</v>
      </c>
      <c r="I26" s="60">
        <f>(H26*100)/G26</f>
        <v>56.88529886914378</v>
      </c>
      <c r="J26" s="46"/>
      <c r="K26" s="46"/>
    </row>
    <row r="27" spans="1:11" ht="15">
      <c r="A27" s="22" t="s">
        <v>161</v>
      </c>
      <c r="B27" s="91">
        <v>911</v>
      </c>
      <c r="C27" s="93" t="s">
        <v>0</v>
      </c>
      <c r="D27" s="93" t="s">
        <v>2</v>
      </c>
      <c r="E27" s="66" t="s">
        <v>90</v>
      </c>
      <c r="F27" s="15" t="s">
        <v>160</v>
      </c>
      <c r="G27" s="32">
        <v>2377</v>
      </c>
      <c r="H27" s="60">
        <v>1352.6</v>
      </c>
      <c r="I27" s="60">
        <f>(H27*100)/G27</f>
        <v>56.9036600757257</v>
      </c>
      <c r="J27" s="46"/>
      <c r="K27" s="46"/>
    </row>
    <row r="28" spans="1:11" ht="15">
      <c r="A28" s="22" t="s">
        <v>162</v>
      </c>
      <c r="B28" s="91">
        <v>911</v>
      </c>
      <c r="C28" s="93" t="s">
        <v>0</v>
      </c>
      <c r="D28" s="93" t="s">
        <v>2</v>
      </c>
      <c r="E28" s="66" t="s">
        <v>90</v>
      </c>
      <c r="F28" s="15" t="s">
        <v>159</v>
      </c>
      <c r="G28" s="32">
        <v>718</v>
      </c>
      <c r="H28" s="60">
        <v>408</v>
      </c>
      <c r="I28" s="60">
        <f>(H28*100)/G28</f>
        <v>56.82451253481894</v>
      </c>
      <c r="J28" s="46"/>
      <c r="K28" s="46"/>
    </row>
    <row r="29" spans="1:11" ht="15">
      <c r="A29" s="21" t="s">
        <v>29</v>
      </c>
      <c r="B29" s="91">
        <v>911</v>
      </c>
      <c r="C29" s="93" t="s">
        <v>0</v>
      </c>
      <c r="D29" s="93" t="s">
        <v>2</v>
      </c>
      <c r="E29" s="66" t="s">
        <v>90</v>
      </c>
      <c r="F29" s="15" t="s">
        <v>62</v>
      </c>
      <c r="G29" s="32">
        <f>G30</f>
        <v>1555</v>
      </c>
      <c r="H29" s="61">
        <f>H30</f>
        <v>576.14</v>
      </c>
      <c r="I29" s="61">
        <f>I30</f>
        <v>37.0508038585209</v>
      </c>
      <c r="J29" s="46"/>
      <c r="K29" s="46"/>
    </row>
    <row r="30" spans="1:11" ht="26.25">
      <c r="A30" s="21" t="s">
        <v>30</v>
      </c>
      <c r="B30" s="91">
        <v>911</v>
      </c>
      <c r="C30" s="93" t="s">
        <v>0</v>
      </c>
      <c r="D30" s="93" t="s">
        <v>2</v>
      </c>
      <c r="E30" s="66" t="s">
        <v>90</v>
      </c>
      <c r="F30" s="15" t="s">
        <v>63</v>
      </c>
      <c r="G30" s="32">
        <f>G31+G32</f>
        <v>1555</v>
      </c>
      <c r="H30" s="62">
        <f>H31+H32</f>
        <v>576.14</v>
      </c>
      <c r="I30" s="77">
        <f>(H30*100)/G30</f>
        <v>37.0508038585209</v>
      </c>
      <c r="J30" s="46"/>
      <c r="K30" s="46"/>
    </row>
    <row r="31" spans="1:11" ht="15">
      <c r="A31" s="21" t="s">
        <v>29</v>
      </c>
      <c r="B31" s="91">
        <v>911</v>
      </c>
      <c r="C31" s="93" t="s">
        <v>0</v>
      </c>
      <c r="D31" s="93" t="s">
        <v>2</v>
      </c>
      <c r="E31" s="66" t="s">
        <v>90</v>
      </c>
      <c r="F31" s="15" t="s">
        <v>14</v>
      </c>
      <c r="G31" s="32">
        <v>565</v>
      </c>
      <c r="H31" s="61">
        <v>258.7</v>
      </c>
      <c r="I31" s="76">
        <f>(H31*100)/G31</f>
        <v>45.78761061946903</v>
      </c>
      <c r="J31" s="46"/>
      <c r="K31" s="46"/>
    </row>
    <row r="32" spans="1:11" ht="26.25">
      <c r="A32" s="21" t="s">
        <v>31</v>
      </c>
      <c r="B32" s="91">
        <v>911</v>
      </c>
      <c r="C32" s="93" t="s">
        <v>0</v>
      </c>
      <c r="D32" s="93" t="s">
        <v>2</v>
      </c>
      <c r="E32" s="66" t="s">
        <v>90</v>
      </c>
      <c r="F32" s="15" t="s">
        <v>15</v>
      </c>
      <c r="G32" s="32">
        <v>990</v>
      </c>
      <c r="H32" s="60">
        <v>317.44</v>
      </c>
      <c r="I32" s="60">
        <f>(H32*100)/G32</f>
        <v>32.064646464646465</v>
      </c>
      <c r="J32" s="46"/>
      <c r="K32" s="46"/>
    </row>
    <row r="33" spans="1:11" ht="15">
      <c r="A33" s="21" t="s">
        <v>34</v>
      </c>
      <c r="B33" s="91">
        <v>911</v>
      </c>
      <c r="C33" s="93" t="s">
        <v>0</v>
      </c>
      <c r="D33" s="93" t="s">
        <v>2</v>
      </c>
      <c r="E33" s="66" t="s">
        <v>90</v>
      </c>
      <c r="F33" s="15" t="s">
        <v>66</v>
      </c>
      <c r="G33" s="32">
        <f>G34</f>
        <v>55</v>
      </c>
      <c r="H33" s="61">
        <f>H34</f>
        <v>24.299999999999997</v>
      </c>
      <c r="I33" s="61">
        <f>I34</f>
        <v>80.35714285714285</v>
      </c>
      <c r="J33" s="46"/>
      <c r="K33" s="46"/>
    </row>
    <row r="34" spans="1:11" ht="15">
      <c r="A34" s="21" t="s">
        <v>35</v>
      </c>
      <c r="B34" s="91">
        <v>911</v>
      </c>
      <c r="C34" s="93" t="s">
        <v>0</v>
      </c>
      <c r="D34" s="93" t="s">
        <v>2</v>
      </c>
      <c r="E34" s="66" t="s">
        <v>90</v>
      </c>
      <c r="F34" s="15" t="s">
        <v>67</v>
      </c>
      <c r="G34" s="32">
        <f>G35+G36</f>
        <v>55</v>
      </c>
      <c r="H34" s="61">
        <f>H35+H36</f>
        <v>24.299999999999997</v>
      </c>
      <c r="I34" s="61">
        <f>I35+I36</f>
        <v>80.35714285714285</v>
      </c>
      <c r="J34" s="46"/>
      <c r="K34" s="46"/>
    </row>
    <row r="35" spans="1:11" ht="15.75" customHeight="1">
      <c r="A35" s="21" t="s">
        <v>36</v>
      </c>
      <c r="B35" s="91">
        <v>911</v>
      </c>
      <c r="C35" s="93" t="s">
        <v>0</v>
      </c>
      <c r="D35" s="93" t="s">
        <v>2</v>
      </c>
      <c r="E35" s="66" t="s">
        <v>90</v>
      </c>
      <c r="F35" s="15" t="s">
        <v>144</v>
      </c>
      <c r="G35" s="32">
        <v>20</v>
      </c>
      <c r="H35" s="61">
        <v>5.1</v>
      </c>
      <c r="I35" s="61">
        <f>(H35*100)/G35</f>
        <v>25.499999999999996</v>
      </c>
      <c r="J35" s="46"/>
      <c r="K35" s="46"/>
    </row>
    <row r="36" spans="1:11" ht="15.75" customHeight="1">
      <c r="A36" s="21" t="s">
        <v>77</v>
      </c>
      <c r="B36" s="91">
        <v>911</v>
      </c>
      <c r="C36" s="93" t="s">
        <v>0</v>
      </c>
      <c r="D36" s="93" t="s">
        <v>2</v>
      </c>
      <c r="E36" s="66" t="s">
        <v>90</v>
      </c>
      <c r="F36" s="15" t="s">
        <v>78</v>
      </c>
      <c r="G36" s="32">
        <v>35</v>
      </c>
      <c r="H36" s="61">
        <v>19.2</v>
      </c>
      <c r="I36" s="61">
        <f>(H36*100)/G36</f>
        <v>54.857142857142854</v>
      </c>
      <c r="J36" s="46"/>
      <c r="K36" s="46"/>
    </row>
    <row r="37" spans="1:11" ht="249.75" customHeight="1">
      <c r="A37" s="116" t="s">
        <v>182</v>
      </c>
      <c r="B37" s="83">
        <v>911</v>
      </c>
      <c r="C37" s="87" t="s">
        <v>0</v>
      </c>
      <c r="D37" s="87" t="s">
        <v>2</v>
      </c>
      <c r="E37" s="63" t="s">
        <v>91</v>
      </c>
      <c r="F37" s="14"/>
      <c r="G37" s="56">
        <f aca="true" t="shared" si="1" ref="G37:I39">G38</f>
        <v>229</v>
      </c>
      <c r="H37" s="47">
        <f t="shared" si="1"/>
        <v>229</v>
      </c>
      <c r="I37" s="47">
        <f t="shared" si="1"/>
        <v>100</v>
      </c>
      <c r="J37" s="46"/>
      <c r="K37" s="46"/>
    </row>
    <row r="38" spans="1:11" ht="39.75" customHeight="1">
      <c r="A38" s="116" t="s">
        <v>181</v>
      </c>
      <c r="B38" s="91">
        <v>911</v>
      </c>
      <c r="C38" s="92" t="s">
        <v>0</v>
      </c>
      <c r="D38" s="92" t="s">
        <v>2</v>
      </c>
      <c r="E38" s="94" t="s">
        <v>92</v>
      </c>
      <c r="F38" s="15"/>
      <c r="G38" s="74">
        <f t="shared" si="1"/>
        <v>229</v>
      </c>
      <c r="H38" s="61">
        <f t="shared" si="1"/>
        <v>229</v>
      </c>
      <c r="I38" s="61">
        <f t="shared" si="1"/>
        <v>100</v>
      </c>
      <c r="J38" s="46"/>
      <c r="K38" s="46"/>
    </row>
    <row r="39" spans="1:11" ht="15.75" customHeight="1">
      <c r="A39" s="33" t="s">
        <v>37</v>
      </c>
      <c r="B39" s="91">
        <v>911</v>
      </c>
      <c r="C39" s="92" t="s">
        <v>0</v>
      </c>
      <c r="D39" s="92" t="s">
        <v>2</v>
      </c>
      <c r="E39" s="94" t="s">
        <v>92</v>
      </c>
      <c r="F39" s="15" t="s">
        <v>68</v>
      </c>
      <c r="G39" s="32">
        <f t="shared" si="1"/>
        <v>229</v>
      </c>
      <c r="H39" s="61">
        <f t="shared" si="1"/>
        <v>229</v>
      </c>
      <c r="I39" s="61">
        <f t="shared" si="1"/>
        <v>100</v>
      </c>
      <c r="J39" s="46"/>
      <c r="K39" s="46"/>
    </row>
    <row r="40" spans="1:11" ht="15.75" customHeight="1">
      <c r="A40" s="41" t="s">
        <v>38</v>
      </c>
      <c r="B40" s="91">
        <v>911</v>
      </c>
      <c r="C40" s="92" t="s">
        <v>0</v>
      </c>
      <c r="D40" s="92" t="s">
        <v>2</v>
      </c>
      <c r="E40" s="94" t="s">
        <v>92</v>
      </c>
      <c r="F40" s="15" t="s">
        <v>16</v>
      </c>
      <c r="G40" s="32">
        <v>229</v>
      </c>
      <c r="H40" s="61">
        <v>229</v>
      </c>
      <c r="I40" s="61">
        <f>(H40*100)/G40</f>
        <v>100</v>
      </c>
      <c r="J40" s="46"/>
      <c r="K40" s="46"/>
    </row>
    <row r="41" spans="1:11" ht="39.75" customHeight="1">
      <c r="A41" s="36" t="s">
        <v>140</v>
      </c>
      <c r="B41" s="83">
        <v>911</v>
      </c>
      <c r="C41" s="87" t="s">
        <v>0</v>
      </c>
      <c r="D41" s="87" t="s">
        <v>2</v>
      </c>
      <c r="E41" s="63" t="s">
        <v>93</v>
      </c>
      <c r="F41" s="14"/>
      <c r="G41" s="72">
        <f aca="true" t="shared" si="2" ref="G41:I43">G42</f>
        <v>0</v>
      </c>
      <c r="H41" s="103">
        <f t="shared" si="2"/>
        <v>0</v>
      </c>
      <c r="I41" s="103">
        <f t="shared" si="2"/>
        <v>0</v>
      </c>
      <c r="J41" s="46"/>
      <c r="K41" s="46"/>
    </row>
    <row r="42" spans="1:11" ht="24.75" customHeight="1">
      <c r="A42" s="81" t="s">
        <v>131</v>
      </c>
      <c r="B42" s="91">
        <v>911</v>
      </c>
      <c r="C42" s="92" t="s">
        <v>0</v>
      </c>
      <c r="D42" s="92" t="s">
        <v>2</v>
      </c>
      <c r="E42" s="66" t="s">
        <v>132</v>
      </c>
      <c r="F42" s="28"/>
      <c r="G42" s="32">
        <f t="shared" si="2"/>
        <v>0</v>
      </c>
      <c r="H42" s="54">
        <f t="shared" si="2"/>
        <v>0</v>
      </c>
      <c r="I42" s="54">
        <f t="shared" si="2"/>
        <v>0</v>
      </c>
      <c r="J42" s="46"/>
      <c r="K42" s="46"/>
    </row>
    <row r="43" spans="1:11" ht="15.75" customHeight="1">
      <c r="A43" s="33" t="s">
        <v>37</v>
      </c>
      <c r="B43" s="91">
        <v>911</v>
      </c>
      <c r="C43" s="93" t="s">
        <v>0</v>
      </c>
      <c r="D43" s="93" t="s">
        <v>2</v>
      </c>
      <c r="E43" s="94" t="s">
        <v>132</v>
      </c>
      <c r="F43" s="15" t="s">
        <v>68</v>
      </c>
      <c r="G43" s="32">
        <f t="shared" si="2"/>
        <v>0</v>
      </c>
      <c r="H43" s="61">
        <f t="shared" si="2"/>
        <v>0</v>
      </c>
      <c r="I43" s="61">
        <f t="shared" si="2"/>
        <v>0</v>
      </c>
      <c r="J43" s="46"/>
      <c r="K43" s="46"/>
    </row>
    <row r="44" spans="1:11" ht="15.75" customHeight="1">
      <c r="A44" s="41" t="s">
        <v>38</v>
      </c>
      <c r="B44" s="91">
        <v>911</v>
      </c>
      <c r="C44" s="93" t="s">
        <v>0</v>
      </c>
      <c r="D44" s="93" t="s">
        <v>2</v>
      </c>
      <c r="E44" s="94" t="s">
        <v>132</v>
      </c>
      <c r="F44" s="15" t="s">
        <v>16</v>
      </c>
      <c r="G44" s="32">
        <v>0</v>
      </c>
      <c r="H44" s="61">
        <v>0</v>
      </c>
      <c r="I44" s="61">
        <v>0</v>
      </c>
      <c r="J44" s="46"/>
      <c r="K44" s="46"/>
    </row>
    <row r="45" spans="1:11" ht="24.75" customHeight="1">
      <c r="A45" s="36" t="s">
        <v>79</v>
      </c>
      <c r="B45" s="83">
        <v>911</v>
      </c>
      <c r="C45" s="87" t="s">
        <v>0</v>
      </c>
      <c r="D45" s="87" t="s">
        <v>80</v>
      </c>
      <c r="E45" s="94"/>
      <c r="F45" s="15"/>
      <c r="G45" s="12">
        <f>G47</f>
        <v>7.2</v>
      </c>
      <c r="H45" s="12">
        <f>H47</f>
        <v>7.2</v>
      </c>
      <c r="I45" s="12">
        <f>I47</f>
        <v>100</v>
      </c>
      <c r="J45" s="46"/>
      <c r="K45" s="46"/>
    </row>
    <row r="46" spans="1:11" ht="24.75" customHeight="1">
      <c r="A46" s="65" t="s">
        <v>143</v>
      </c>
      <c r="B46" s="83">
        <v>911</v>
      </c>
      <c r="C46" s="87" t="s">
        <v>0</v>
      </c>
      <c r="D46" s="87" t="s">
        <v>80</v>
      </c>
      <c r="E46" s="89" t="s">
        <v>84</v>
      </c>
      <c r="F46" s="15"/>
      <c r="G46" s="12">
        <f aca="true" t="shared" si="3" ref="G46:I47">G47</f>
        <v>7.2</v>
      </c>
      <c r="H46" s="12">
        <f t="shared" si="3"/>
        <v>7.2</v>
      </c>
      <c r="I46" s="12">
        <f t="shared" si="3"/>
        <v>100</v>
      </c>
      <c r="J46" s="46"/>
      <c r="K46" s="46"/>
    </row>
    <row r="47" spans="1:11" ht="39.75" customHeight="1">
      <c r="A47" s="116" t="s">
        <v>183</v>
      </c>
      <c r="B47" s="91">
        <v>911</v>
      </c>
      <c r="C47" s="93" t="s">
        <v>0</v>
      </c>
      <c r="D47" s="93" t="s">
        <v>80</v>
      </c>
      <c r="E47" s="94" t="s">
        <v>93</v>
      </c>
      <c r="F47" s="15"/>
      <c r="G47" s="32">
        <f t="shared" si="3"/>
        <v>7.2</v>
      </c>
      <c r="H47" s="32">
        <f t="shared" si="3"/>
        <v>7.2</v>
      </c>
      <c r="I47" s="32">
        <f t="shared" si="3"/>
        <v>100</v>
      </c>
      <c r="J47" s="46"/>
      <c r="K47" s="46"/>
    </row>
    <row r="48" spans="1:11" ht="24.75" customHeight="1">
      <c r="A48" s="115" t="s">
        <v>184</v>
      </c>
      <c r="B48" s="91">
        <v>911</v>
      </c>
      <c r="C48" s="93" t="s">
        <v>0</v>
      </c>
      <c r="D48" s="93" t="s">
        <v>80</v>
      </c>
      <c r="E48" s="94" t="s">
        <v>94</v>
      </c>
      <c r="F48" s="15"/>
      <c r="G48" s="32">
        <f aca="true" t="shared" si="4" ref="G48:I49">G49</f>
        <v>7.2</v>
      </c>
      <c r="H48" s="32">
        <f t="shared" si="4"/>
        <v>7.2</v>
      </c>
      <c r="I48" s="32">
        <f>I49</f>
        <v>100</v>
      </c>
      <c r="J48" s="46"/>
      <c r="K48" s="46"/>
    </row>
    <row r="49" spans="1:11" ht="15.75" customHeight="1">
      <c r="A49" s="33" t="s">
        <v>37</v>
      </c>
      <c r="B49" s="91">
        <v>911</v>
      </c>
      <c r="C49" s="93" t="s">
        <v>0</v>
      </c>
      <c r="D49" s="93" t="s">
        <v>80</v>
      </c>
      <c r="E49" s="94" t="s">
        <v>94</v>
      </c>
      <c r="F49" s="15" t="s">
        <v>68</v>
      </c>
      <c r="G49" s="32">
        <f t="shared" si="4"/>
        <v>7.2</v>
      </c>
      <c r="H49" s="32">
        <f t="shared" si="4"/>
        <v>7.2</v>
      </c>
      <c r="I49" s="32">
        <f t="shared" si="4"/>
        <v>100</v>
      </c>
      <c r="J49" s="46"/>
      <c r="K49" s="46"/>
    </row>
    <row r="50" spans="1:11" ht="15.75" customHeight="1">
      <c r="A50" s="41" t="s">
        <v>38</v>
      </c>
      <c r="B50" s="91">
        <v>911</v>
      </c>
      <c r="C50" s="93" t="s">
        <v>0</v>
      </c>
      <c r="D50" s="93" t="s">
        <v>80</v>
      </c>
      <c r="E50" s="94" t="s">
        <v>94</v>
      </c>
      <c r="F50" s="15" t="s">
        <v>16</v>
      </c>
      <c r="G50" s="32">
        <v>7.2</v>
      </c>
      <c r="H50" s="32">
        <v>7.2</v>
      </c>
      <c r="I50" s="32">
        <f>(H50*100)/G50</f>
        <v>100</v>
      </c>
      <c r="J50" s="46"/>
      <c r="K50" s="46"/>
    </row>
    <row r="51" spans="1:11" ht="18.75" customHeight="1">
      <c r="A51" s="13" t="s">
        <v>39</v>
      </c>
      <c r="B51" s="83">
        <v>911</v>
      </c>
      <c r="C51" s="87" t="s">
        <v>0</v>
      </c>
      <c r="D51" s="80" t="s">
        <v>4</v>
      </c>
      <c r="E51" s="93"/>
      <c r="F51" s="15"/>
      <c r="G51" s="12">
        <f>G53</f>
        <v>50</v>
      </c>
      <c r="H51" s="47">
        <f>H53</f>
        <v>0</v>
      </c>
      <c r="I51" s="47">
        <f>I53</f>
        <v>0</v>
      </c>
      <c r="J51" s="46"/>
      <c r="K51" s="46"/>
    </row>
    <row r="52" spans="1:11" ht="30" customHeight="1">
      <c r="A52" s="65" t="s">
        <v>143</v>
      </c>
      <c r="B52" s="83">
        <v>911</v>
      </c>
      <c r="C52" s="87" t="s">
        <v>0</v>
      </c>
      <c r="D52" s="80" t="s">
        <v>4</v>
      </c>
      <c r="E52" s="63" t="s">
        <v>84</v>
      </c>
      <c r="F52" s="15"/>
      <c r="G52" s="12">
        <f>G53</f>
        <v>50</v>
      </c>
      <c r="H52" s="47">
        <f>H53</f>
        <v>0</v>
      </c>
      <c r="I52" s="47">
        <f>I53</f>
        <v>0</v>
      </c>
      <c r="J52" s="46"/>
      <c r="K52" s="46"/>
    </row>
    <row r="53" spans="1:11" ht="15.75" customHeight="1">
      <c r="A53" s="27" t="s">
        <v>95</v>
      </c>
      <c r="B53" s="91">
        <v>911</v>
      </c>
      <c r="C53" s="92" t="s">
        <v>0</v>
      </c>
      <c r="D53" s="69" t="s">
        <v>4</v>
      </c>
      <c r="E53" s="94" t="s">
        <v>96</v>
      </c>
      <c r="F53" s="14"/>
      <c r="G53" s="32">
        <f aca="true" t="shared" si="5" ref="G53:I55">G54</f>
        <v>50</v>
      </c>
      <c r="H53" s="54">
        <f t="shared" si="5"/>
        <v>0</v>
      </c>
      <c r="I53" s="54">
        <f t="shared" si="5"/>
        <v>0</v>
      </c>
      <c r="J53" s="46"/>
      <c r="K53" s="46"/>
    </row>
    <row r="54" spans="1:11" ht="15" customHeight="1">
      <c r="A54" s="18" t="s">
        <v>39</v>
      </c>
      <c r="B54" s="91">
        <v>911</v>
      </c>
      <c r="C54" s="95" t="s">
        <v>0</v>
      </c>
      <c r="D54" s="67" t="s">
        <v>4</v>
      </c>
      <c r="E54" s="94" t="s">
        <v>97</v>
      </c>
      <c r="F54" s="19"/>
      <c r="G54" s="59">
        <f t="shared" si="5"/>
        <v>50</v>
      </c>
      <c r="H54" s="61">
        <f t="shared" si="5"/>
        <v>0</v>
      </c>
      <c r="I54" s="61">
        <f t="shared" si="5"/>
        <v>0</v>
      </c>
      <c r="J54" s="46"/>
      <c r="K54" s="46"/>
    </row>
    <row r="55" spans="1:11" ht="15" customHeight="1">
      <c r="A55" s="21" t="s">
        <v>34</v>
      </c>
      <c r="B55" s="91">
        <v>911</v>
      </c>
      <c r="C55" s="93" t="s">
        <v>0</v>
      </c>
      <c r="D55" s="71" t="s">
        <v>4</v>
      </c>
      <c r="E55" s="94" t="s">
        <v>97</v>
      </c>
      <c r="F55" s="15" t="s">
        <v>66</v>
      </c>
      <c r="G55" s="32">
        <f t="shared" si="5"/>
        <v>50</v>
      </c>
      <c r="H55" s="61">
        <f t="shared" si="5"/>
        <v>0</v>
      </c>
      <c r="I55" s="61">
        <f t="shared" si="5"/>
        <v>0</v>
      </c>
      <c r="J55" s="46"/>
      <c r="K55" s="46"/>
    </row>
    <row r="56" spans="1:11" ht="15" customHeight="1">
      <c r="A56" s="22" t="s">
        <v>40</v>
      </c>
      <c r="B56" s="91">
        <v>911</v>
      </c>
      <c r="C56" s="93" t="s">
        <v>0</v>
      </c>
      <c r="D56" s="71" t="s">
        <v>4</v>
      </c>
      <c r="E56" s="94" t="s">
        <v>97</v>
      </c>
      <c r="F56" s="15" t="s">
        <v>17</v>
      </c>
      <c r="G56" s="32">
        <v>50</v>
      </c>
      <c r="H56" s="61">
        <v>0</v>
      </c>
      <c r="I56" s="61">
        <v>0</v>
      </c>
      <c r="J56" s="46"/>
      <c r="K56" s="46"/>
    </row>
    <row r="57" spans="1:11" ht="15" customHeight="1">
      <c r="A57" s="13" t="s">
        <v>70</v>
      </c>
      <c r="B57" s="83">
        <v>911</v>
      </c>
      <c r="C57" s="87" t="s">
        <v>0</v>
      </c>
      <c r="D57" s="80" t="s">
        <v>71</v>
      </c>
      <c r="E57" s="93"/>
      <c r="F57" s="15"/>
      <c r="G57" s="12">
        <f>G59</f>
        <v>1245</v>
      </c>
      <c r="H57" s="47">
        <f>H59</f>
        <v>821.7</v>
      </c>
      <c r="I57" s="47">
        <f>I59</f>
        <v>66</v>
      </c>
      <c r="J57" s="46"/>
      <c r="K57" s="46"/>
    </row>
    <row r="58" spans="1:11" ht="28.5" customHeight="1">
      <c r="A58" s="79" t="s">
        <v>143</v>
      </c>
      <c r="B58" s="83">
        <v>911</v>
      </c>
      <c r="C58" s="87" t="s">
        <v>0</v>
      </c>
      <c r="D58" s="80" t="s">
        <v>71</v>
      </c>
      <c r="E58" s="89" t="s">
        <v>84</v>
      </c>
      <c r="F58" s="15"/>
      <c r="G58" s="56">
        <f>G59</f>
        <v>1245</v>
      </c>
      <c r="H58" s="47">
        <f>H59</f>
        <v>821.7</v>
      </c>
      <c r="I58" s="47">
        <f>I59</f>
        <v>66</v>
      </c>
      <c r="J58" s="46"/>
      <c r="K58" s="46"/>
    </row>
    <row r="59" spans="1:11" ht="27.75" customHeight="1">
      <c r="A59" s="27" t="s">
        <v>135</v>
      </c>
      <c r="B59" s="91">
        <v>911</v>
      </c>
      <c r="C59" s="92" t="s">
        <v>0</v>
      </c>
      <c r="D59" s="69" t="s">
        <v>71</v>
      </c>
      <c r="E59" s="93" t="s">
        <v>133</v>
      </c>
      <c r="F59" s="15"/>
      <c r="G59" s="74">
        <f aca="true" t="shared" si="6" ref="G59:I61">G60</f>
        <v>1245</v>
      </c>
      <c r="H59" s="61">
        <f t="shared" si="6"/>
        <v>821.7</v>
      </c>
      <c r="I59" s="61">
        <f t="shared" si="6"/>
        <v>66</v>
      </c>
      <c r="J59" s="46"/>
      <c r="K59" s="46"/>
    </row>
    <row r="60" spans="1:11" ht="27.75" customHeight="1">
      <c r="A60" s="27" t="s">
        <v>72</v>
      </c>
      <c r="B60" s="91">
        <v>911</v>
      </c>
      <c r="C60" s="92" t="s">
        <v>0</v>
      </c>
      <c r="D60" s="69" t="s">
        <v>71</v>
      </c>
      <c r="E60" s="93" t="s">
        <v>134</v>
      </c>
      <c r="F60" s="15" t="s">
        <v>64</v>
      </c>
      <c r="G60" s="32">
        <f t="shared" si="6"/>
        <v>1245</v>
      </c>
      <c r="H60" s="61">
        <f t="shared" si="6"/>
        <v>821.7</v>
      </c>
      <c r="I60" s="61">
        <f t="shared" si="6"/>
        <v>66</v>
      </c>
      <c r="J60" s="46"/>
      <c r="K60" s="46"/>
    </row>
    <row r="61" spans="1:11" ht="15" customHeight="1">
      <c r="A61" s="27" t="s">
        <v>33</v>
      </c>
      <c r="B61" s="91">
        <v>911</v>
      </c>
      <c r="C61" s="92" t="s">
        <v>0</v>
      </c>
      <c r="D61" s="69" t="s">
        <v>71</v>
      </c>
      <c r="E61" s="93" t="s">
        <v>134</v>
      </c>
      <c r="F61" s="15" t="s">
        <v>65</v>
      </c>
      <c r="G61" s="32">
        <f t="shared" si="6"/>
        <v>1245</v>
      </c>
      <c r="H61" s="61">
        <f t="shared" si="6"/>
        <v>821.7</v>
      </c>
      <c r="I61" s="61">
        <f t="shared" si="6"/>
        <v>66</v>
      </c>
      <c r="J61" s="46"/>
      <c r="K61" s="46"/>
    </row>
    <row r="62" spans="1:11" ht="45" customHeight="1">
      <c r="A62" s="27" t="s">
        <v>73</v>
      </c>
      <c r="B62" s="91">
        <v>911</v>
      </c>
      <c r="C62" s="92" t="s">
        <v>0</v>
      </c>
      <c r="D62" s="69" t="s">
        <v>71</v>
      </c>
      <c r="E62" s="93" t="s">
        <v>134</v>
      </c>
      <c r="F62" s="15" t="s">
        <v>21</v>
      </c>
      <c r="G62" s="32">
        <v>1245</v>
      </c>
      <c r="H62" s="60">
        <v>821.7</v>
      </c>
      <c r="I62" s="60">
        <f>(H62*100)/G62</f>
        <v>66</v>
      </c>
      <c r="J62" s="46"/>
      <c r="K62" s="46"/>
    </row>
    <row r="63" spans="1:11" ht="15" customHeight="1">
      <c r="A63" s="6" t="s">
        <v>41</v>
      </c>
      <c r="B63" s="83">
        <v>911</v>
      </c>
      <c r="C63" s="86" t="s">
        <v>1</v>
      </c>
      <c r="D63" s="86"/>
      <c r="E63" s="84"/>
      <c r="F63" s="11"/>
      <c r="G63" s="12">
        <f>G64</f>
        <v>449.70000000000005</v>
      </c>
      <c r="H63" s="12">
        <f>H64</f>
        <v>219.1</v>
      </c>
      <c r="I63" s="12">
        <f>I64</f>
        <v>48.72136980209028</v>
      </c>
      <c r="J63" s="46"/>
      <c r="K63" s="46"/>
    </row>
    <row r="64" spans="1:11" ht="15" customHeight="1">
      <c r="A64" s="6" t="s">
        <v>42</v>
      </c>
      <c r="B64" s="83">
        <v>911</v>
      </c>
      <c r="C64" s="86" t="s">
        <v>1</v>
      </c>
      <c r="D64" s="86" t="s">
        <v>5</v>
      </c>
      <c r="E64" s="84"/>
      <c r="F64" s="11"/>
      <c r="G64" s="12">
        <f>G66</f>
        <v>449.70000000000005</v>
      </c>
      <c r="H64" s="12">
        <f>H66</f>
        <v>219.1</v>
      </c>
      <c r="I64" s="12">
        <f>I66</f>
        <v>48.72136980209028</v>
      </c>
      <c r="J64" s="46"/>
      <c r="K64" s="46"/>
    </row>
    <row r="65" spans="1:11" ht="28.5" customHeight="1">
      <c r="A65" s="79" t="s">
        <v>143</v>
      </c>
      <c r="B65" s="83">
        <v>911</v>
      </c>
      <c r="C65" s="86" t="s">
        <v>1</v>
      </c>
      <c r="D65" s="86" t="s">
        <v>5</v>
      </c>
      <c r="E65" s="89" t="s">
        <v>84</v>
      </c>
      <c r="F65" s="11"/>
      <c r="G65" s="12">
        <f>G66</f>
        <v>449.70000000000005</v>
      </c>
      <c r="H65" s="12">
        <f>H66</f>
        <v>219.1</v>
      </c>
      <c r="I65" s="12">
        <f>I66</f>
        <v>48.72136980209028</v>
      </c>
      <c r="J65" s="46"/>
      <c r="K65" s="46"/>
    </row>
    <row r="66" spans="1:11" ht="24.75" customHeight="1">
      <c r="A66" s="27" t="s">
        <v>136</v>
      </c>
      <c r="B66" s="91">
        <v>911</v>
      </c>
      <c r="C66" s="84" t="s">
        <v>1</v>
      </c>
      <c r="D66" s="84" t="s">
        <v>5</v>
      </c>
      <c r="E66" s="66" t="s">
        <v>129</v>
      </c>
      <c r="F66" s="11"/>
      <c r="G66" s="32">
        <f aca="true" t="shared" si="7" ref="G66:I68">G67</f>
        <v>449.70000000000005</v>
      </c>
      <c r="H66" s="32">
        <f t="shared" si="7"/>
        <v>219.1</v>
      </c>
      <c r="I66" s="32">
        <f t="shared" si="7"/>
        <v>48.72136980209028</v>
      </c>
      <c r="J66" s="46"/>
      <c r="K66" s="46"/>
    </row>
    <row r="67" spans="1:11" ht="30" customHeight="1">
      <c r="A67" s="64" t="s">
        <v>137</v>
      </c>
      <c r="B67" s="91">
        <v>911</v>
      </c>
      <c r="C67" s="96" t="s">
        <v>1</v>
      </c>
      <c r="D67" s="96" t="s">
        <v>5</v>
      </c>
      <c r="E67" s="66" t="s">
        <v>130</v>
      </c>
      <c r="F67" s="30"/>
      <c r="G67" s="59">
        <f>G68+G72</f>
        <v>449.70000000000005</v>
      </c>
      <c r="H67" s="59">
        <f>H68+H72</f>
        <v>219.1</v>
      </c>
      <c r="I67" s="59">
        <f>(H67*100)/G67</f>
        <v>48.72136980209028</v>
      </c>
      <c r="J67" s="46"/>
      <c r="K67" s="46"/>
    </row>
    <row r="68" spans="1:11" ht="64.5" customHeight="1">
      <c r="A68" s="20" t="s">
        <v>25</v>
      </c>
      <c r="B68" s="91">
        <v>911</v>
      </c>
      <c r="C68" s="96" t="s">
        <v>1</v>
      </c>
      <c r="D68" s="96" t="s">
        <v>5</v>
      </c>
      <c r="E68" s="66" t="s">
        <v>130</v>
      </c>
      <c r="F68" s="31" t="s">
        <v>60</v>
      </c>
      <c r="G68" s="59">
        <f>G69</f>
        <v>405.6</v>
      </c>
      <c r="H68" s="59">
        <f t="shared" si="7"/>
        <v>209.1</v>
      </c>
      <c r="I68" s="59">
        <f>(H68*100)/G68</f>
        <v>51.55325443786982</v>
      </c>
      <c r="J68" s="46"/>
      <c r="K68" s="46"/>
    </row>
    <row r="69" spans="1:11" ht="15" customHeight="1">
      <c r="A69" s="21" t="s">
        <v>43</v>
      </c>
      <c r="B69" s="91">
        <v>911</v>
      </c>
      <c r="C69" s="84" t="s">
        <v>1</v>
      </c>
      <c r="D69" s="84" t="s">
        <v>5</v>
      </c>
      <c r="E69" s="66" t="s">
        <v>130</v>
      </c>
      <c r="F69" s="11" t="s">
        <v>61</v>
      </c>
      <c r="G69" s="32">
        <f>G70+G71</f>
        <v>405.6</v>
      </c>
      <c r="H69" s="32">
        <f>H70+H71</f>
        <v>209.1</v>
      </c>
      <c r="I69" s="32">
        <f>(H69*100)/G69</f>
        <v>51.55325443786982</v>
      </c>
      <c r="J69" s="46"/>
      <c r="K69" s="46"/>
    </row>
    <row r="70" spans="1:11" ht="19.5" customHeight="1">
      <c r="A70" s="21" t="s">
        <v>163</v>
      </c>
      <c r="B70" s="97">
        <v>911</v>
      </c>
      <c r="C70" s="84" t="s">
        <v>1</v>
      </c>
      <c r="D70" s="84" t="s">
        <v>5</v>
      </c>
      <c r="E70" s="66" t="s">
        <v>130</v>
      </c>
      <c r="F70" s="11" t="s">
        <v>160</v>
      </c>
      <c r="G70" s="32">
        <v>311.5</v>
      </c>
      <c r="H70" s="32">
        <v>162.1</v>
      </c>
      <c r="I70" s="32">
        <f>(H70*100)/G70</f>
        <v>52.03852327447833</v>
      </c>
      <c r="J70" s="46"/>
      <c r="K70" s="46"/>
    </row>
    <row r="71" spans="1:11" ht="15" customHeight="1">
      <c r="A71" s="21" t="s">
        <v>162</v>
      </c>
      <c r="B71" s="97">
        <v>911</v>
      </c>
      <c r="C71" s="84" t="s">
        <v>1</v>
      </c>
      <c r="D71" s="84" t="s">
        <v>5</v>
      </c>
      <c r="E71" s="66" t="s">
        <v>130</v>
      </c>
      <c r="F71" s="11" t="s">
        <v>159</v>
      </c>
      <c r="G71" s="32">
        <v>94.1</v>
      </c>
      <c r="H71" s="32">
        <v>47</v>
      </c>
      <c r="I71" s="32">
        <f>(H71*100)/G71</f>
        <v>49.94686503719448</v>
      </c>
      <c r="J71" s="46"/>
      <c r="K71" s="46"/>
    </row>
    <row r="72" spans="1:11" ht="15">
      <c r="A72" s="21" t="s">
        <v>29</v>
      </c>
      <c r="B72" s="91">
        <v>911</v>
      </c>
      <c r="C72" s="84" t="s">
        <v>1</v>
      </c>
      <c r="D72" s="84" t="s">
        <v>5</v>
      </c>
      <c r="E72" s="98" t="s">
        <v>130</v>
      </c>
      <c r="F72" s="11" t="s">
        <v>62</v>
      </c>
      <c r="G72" s="32">
        <f>G73</f>
        <v>44.1</v>
      </c>
      <c r="H72" s="32">
        <f>H73</f>
        <v>10</v>
      </c>
      <c r="I72" s="32">
        <f>I73</f>
        <v>25.57544757033248</v>
      </c>
      <c r="J72" s="46"/>
      <c r="K72" s="46"/>
    </row>
    <row r="73" spans="1:11" ht="26.25">
      <c r="A73" s="21" t="s">
        <v>30</v>
      </c>
      <c r="B73" s="91">
        <v>911</v>
      </c>
      <c r="C73" s="84" t="s">
        <v>1</v>
      </c>
      <c r="D73" s="84" t="s">
        <v>5</v>
      </c>
      <c r="E73" s="66" t="s">
        <v>130</v>
      </c>
      <c r="F73" s="11" t="s">
        <v>63</v>
      </c>
      <c r="G73" s="32">
        <f>G74+G75</f>
        <v>44.1</v>
      </c>
      <c r="H73" s="32">
        <f>H74+H75</f>
        <v>10</v>
      </c>
      <c r="I73" s="32">
        <f>I74+I75</f>
        <v>25.57544757033248</v>
      </c>
      <c r="J73" s="46"/>
      <c r="K73" s="46"/>
    </row>
    <row r="74" spans="1:11" ht="15">
      <c r="A74" s="21" t="s">
        <v>29</v>
      </c>
      <c r="B74" s="91">
        <v>911</v>
      </c>
      <c r="C74" s="84" t="s">
        <v>1</v>
      </c>
      <c r="D74" s="84" t="s">
        <v>5</v>
      </c>
      <c r="E74" s="66" t="s">
        <v>130</v>
      </c>
      <c r="F74" s="11" t="s">
        <v>14</v>
      </c>
      <c r="G74" s="32">
        <v>39.1</v>
      </c>
      <c r="H74" s="32">
        <v>10</v>
      </c>
      <c r="I74" s="32">
        <f>(H74*100)/G74</f>
        <v>25.57544757033248</v>
      </c>
      <c r="J74" s="46"/>
      <c r="K74" s="46"/>
    </row>
    <row r="75" spans="1:11" ht="26.25">
      <c r="A75" s="21" t="s">
        <v>31</v>
      </c>
      <c r="B75" s="91">
        <v>911</v>
      </c>
      <c r="C75" s="84" t="s">
        <v>1</v>
      </c>
      <c r="D75" s="84" t="s">
        <v>5</v>
      </c>
      <c r="E75" s="98" t="s">
        <v>130</v>
      </c>
      <c r="F75" s="11" t="s">
        <v>15</v>
      </c>
      <c r="G75" s="32">
        <v>5</v>
      </c>
      <c r="H75" s="32">
        <v>0</v>
      </c>
      <c r="I75" s="32">
        <v>0</v>
      </c>
      <c r="J75" s="46"/>
      <c r="K75" s="46"/>
    </row>
    <row r="76" spans="1:11" ht="15">
      <c r="A76" s="65" t="s">
        <v>152</v>
      </c>
      <c r="B76" s="83">
        <v>911</v>
      </c>
      <c r="C76" s="86" t="s">
        <v>5</v>
      </c>
      <c r="D76" s="86"/>
      <c r="E76" s="63"/>
      <c r="F76" s="105"/>
      <c r="G76" s="12">
        <f>G77</f>
        <v>5</v>
      </c>
      <c r="H76" s="12">
        <f aca="true" t="shared" si="8" ref="G76:I82">H77</f>
        <v>0</v>
      </c>
      <c r="I76" s="12">
        <f t="shared" si="8"/>
        <v>0</v>
      </c>
      <c r="J76" s="46"/>
      <c r="K76" s="46"/>
    </row>
    <row r="77" spans="1:11" ht="34.5" customHeight="1">
      <c r="A77" s="65" t="s">
        <v>150</v>
      </c>
      <c r="B77" s="83">
        <v>911</v>
      </c>
      <c r="C77" s="86" t="s">
        <v>5</v>
      </c>
      <c r="D77" s="86" t="s">
        <v>151</v>
      </c>
      <c r="E77" s="63"/>
      <c r="F77" s="105"/>
      <c r="G77" s="12">
        <f t="shared" si="8"/>
        <v>5</v>
      </c>
      <c r="H77" s="12">
        <f t="shared" si="8"/>
        <v>0</v>
      </c>
      <c r="I77" s="12">
        <f t="shared" si="8"/>
        <v>0</v>
      </c>
      <c r="J77" s="46"/>
      <c r="K77" s="46"/>
    </row>
    <row r="78" spans="1:11" ht="24.75" customHeight="1">
      <c r="A78" s="65" t="s">
        <v>173</v>
      </c>
      <c r="B78" s="83">
        <v>911</v>
      </c>
      <c r="C78" s="86" t="s">
        <v>5</v>
      </c>
      <c r="D78" s="86" t="s">
        <v>151</v>
      </c>
      <c r="E78" s="63" t="s">
        <v>84</v>
      </c>
      <c r="F78" s="105"/>
      <c r="G78" s="12">
        <f t="shared" si="8"/>
        <v>5</v>
      </c>
      <c r="H78" s="12">
        <f t="shared" si="8"/>
        <v>0</v>
      </c>
      <c r="I78" s="12">
        <f t="shared" si="8"/>
        <v>0</v>
      </c>
      <c r="J78" s="46"/>
      <c r="K78" s="46"/>
    </row>
    <row r="79" spans="1:11" ht="24.75" customHeight="1">
      <c r="A79" s="21" t="s">
        <v>172</v>
      </c>
      <c r="B79" s="91">
        <v>911</v>
      </c>
      <c r="C79" s="84" t="s">
        <v>5</v>
      </c>
      <c r="D79" s="84" t="s">
        <v>151</v>
      </c>
      <c r="E79" s="66" t="s">
        <v>174</v>
      </c>
      <c r="F79" s="11"/>
      <c r="G79" s="32">
        <f t="shared" si="8"/>
        <v>5</v>
      </c>
      <c r="H79" s="32">
        <f t="shared" si="8"/>
        <v>0</v>
      </c>
      <c r="I79" s="32">
        <f t="shared" si="8"/>
        <v>0</v>
      </c>
      <c r="J79" s="46"/>
      <c r="K79" s="46"/>
    </row>
    <row r="80" spans="1:11" ht="15" customHeight="1">
      <c r="A80" s="21" t="s">
        <v>176</v>
      </c>
      <c r="B80" s="91">
        <v>911</v>
      </c>
      <c r="C80" s="84" t="s">
        <v>5</v>
      </c>
      <c r="D80" s="84" t="s">
        <v>151</v>
      </c>
      <c r="E80" s="66" t="s">
        <v>175</v>
      </c>
      <c r="F80" s="11"/>
      <c r="G80" s="32">
        <f t="shared" si="8"/>
        <v>5</v>
      </c>
      <c r="H80" s="32">
        <f t="shared" si="8"/>
        <v>0</v>
      </c>
      <c r="I80" s="32">
        <f t="shared" si="8"/>
        <v>0</v>
      </c>
      <c r="J80" s="46"/>
      <c r="K80" s="46"/>
    </row>
    <row r="81" spans="1:11" ht="19.5" customHeight="1">
      <c r="A81" s="21" t="s">
        <v>29</v>
      </c>
      <c r="B81" s="91">
        <v>911</v>
      </c>
      <c r="C81" s="84" t="s">
        <v>5</v>
      </c>
      <c r="D81" s="84" t="s">
        <v>151</v>
      </c>
      <c r="E81" s="66" t="s">
        <v>175</v>
      </c>
      <c r="F81" s="11" t="s">
        <v>62</v>
      </c>
      <c r="G81" s="32">
        <f t="shared" si="8"/>
        <v>5</v>
      </c>
      <c r="H81" s="32">
        <f t="shared" si="8"/>
        <v>0</v>
      </c>
      <c r="I81" s="32">
        <f t="shared" si="8"/>
        <v>0</v>
      </c>
      <c r="J81" s="46"/>
      <c r="K81" s="46"/>
    </row>
    <row r="82" spans="1:11" ht="24.75" customHeight="1">
      <c r="A82" s="21" t="s">
        <v>30</v>
      </c>
      <c r="B82" s="91">
        <v>911</v>
      </c>
      <c r="C82" s="84" t="s">
        <v>5</v>
      </c>
      <c r="D82" s="84" t="s">
        <v>151</v>
      </c>
      <c r="E82" s="66" t="s">
        <v>175</v>
      </c>
      <c r="F82" s="11" t="s">
        <v>63</v>
      </c>
      <c r="G82" s="32">
        <f t="shared" si="8"/>
        <v>5</v>
      </c>
      <c r="H82" s="32">
        <f t="shared" si="8"/>
        <v>0</v>
      </c>
      <c r="I82" s="32">
        <f t="shared" si="8"/>
        <v>0</v>
      </c>
      <c r="J82" s="46"/>
      <c r="K82" s="46"/>
    </row>
    <row r="83" spans="1:11" ht="24.75" customHeight="1">
      <c r="A83" s="21" t="s">
        <v>31</v>
      </c>
      <c r="B83" s="91">
        <v>911</v>
      </c>
      <c r="C83" s="84" t="s">
        <v>5</v>
      </c>
      <c r="D83" s="84" t="s">
        <v>151</v>
      </c>
      <c r="E83" s="98" t="s">
        <v>175</v>
      </c>
      <c r="F83" s="11" t="s">
        <v>15</v>
      </c>
      <c r="G83" s="32">
        <v>5</v>
      </c>
      <c r="H83" s="32">
        <v>0</v>
      </c>
      <c r="I83" s="32">
        <v>0</v>
      </c>
      <c r="J83" s="46"/>
      <c r="K83" s="46"/>
    </row>
    <row r="84" spans="1:11" ht="15">
      <c r="A84" s="6" t="s">
        <v>44</v>
      </c>
      <c r="B84" s="83">
        <v>911</v>
      </c>
      <c r="C84" s="80" t="s">
        <v>2</v>
      </c>
      <c r="D84" s="80"/>
      <c r="E84" s="80"/>
      <c r="F84" s="24"/>
      <c r="G84" s="12">
        <f>G85+G108</f>
        <v>27025.07</v>
      </c>
      <c r="H84" s="47">
        <f>H85+H108</f>
        <v>3602.1</v>
      </c>
      <c r="I84" s="47">
        <f>I85</f>
        <v>13.402706615903185</v>
      </c>
      <c r="J84" s="46"/>
      <c r="K84" s="46"/>
    </row>
    <row r="85" spans="1:11" ht="15">
      <c r="A85" s="6" t="s">
        <v>45</v>
      </c>
      <c r="B85" s="83">
        <v>911</v>
      </c>
      <c r="C85" s="80" t="s">
        <v>2</v>
      </c>
      <c r="D85" s="80" t="s">
        <v>18</v>
      </c>
      <c r="E85" s="80"/>
      <c r="F85" s="24"/>
      <c r="G85" s="12">
        <f>G87</f>
        <v>26846.07</v>
      </c>
      <c r="H85" s="47">
        <f>H87</f>
        <v>3598.1</v>
      </c>
      <c r="I85" s="47">
        <f>I87</f>
        <v>13.402706615903185</v>
      </c>
      <c r="J85" s="46"/>
      <c r="K85" s="46"/>
    </row>
    <row r="86" spans="1:11" ht="26.25">
      <c r="A86" s="79" t="s">
        <v>143</v>
      </c>
      <c r="B86" s="83">
        <v>911</v>
      </c>
      <c r="C86" s="80" t="s">
        <v>2</v>
      </c>
      <c r="D86" s="80" t="s">
        <v>18</v>
      </c>
      <c r="E86" s="89" t="s">
        <v>84</v>
      </c>
      <c r="F86" s="24"/>
      <c r="G86" s="56">
        <f>G87</f>
        <v>26846.07</v>
      </c>
      <c r="H86" s="47">
        <f>H87</f>
        <v>3598.1</v>
      </c>
      <c r="I86" s="47">
        <f>I87</f>
        <v>13.402706615903185</v>
      </c>
      <c r="J86" s="46"/>
      <c r="K86" s="46"/>
    </row>
    <row r="87" spans="1:11" ht="25.5">
      <c r="A87" s="70" t="s">
        <v>157</v>
      </c>
      <c r="B87" s="38">
        <v>911</v>
      </c>
      <c r="C87" s="69" t="s">
        <v>2</v>
      </c>
      <c r="D87" s="69" t="s">
        <v>18</v>
      </c>
      <c r="E87" s="99" t="s">
        <v>109</v>
      </c>
      <c r="F87" s="24"/>
      <c r="G87" s="12">
        <f>G88+G92+G96+G100+G104</f>
        <v>26846.07</v>
      </c>
      <c r="H87" s="47">
        <f>H88+H104+H92</f>
        <v>3598.1</v>
      </c>
      <c r="I87" s="47">
        <f>(H87*100)/G87</f>
        <v>13.402706615903185</v>
      </c>
      <c r="J87" s="46"/>
      <c r="K87" s="46"/>
    </row>
    <row r="88" spans="1:11" ht="15">
      <c r="A88" s="33" t="s">
        <v>46</v>
      </c>
      <c r="B88" s="38">
        <v>911</v>
      </c>
      <c r="C88" s="69" t="s">
        <v>2</v>
      </c>
      <c r="D88" s="69" t="s">
        <v>18</v>
      </c>
      <c r="E88" s="94" t="s">
        <v>110</v>
      </c>
      <c r="F88" s="29"/>
      <c r="G88" s="32">
        <f>G89</f>
        <v>3249</v>
      </c>
      <c r="H88" s="61">
        <f>H89</f>
        <v>1983</v>
      </c>
      <c r="I88" s="61">
        <f>I89</f>
        <v>61.03416435826408</v>
      </c>
      <c r="J88" s="46"/>
      <c r="K88" s="46"/>
    </row>
    <row r="89" spans="1:11" ht="39">
      <c r="A89" s="21" t="s">
        <v>32</v>
      </c>
      <c r="B89" s="91">
        <v>911</v>
      </c>
      <c r="C89" s="69" t="s">
        <v>2</v>
      </c>
      <c r="D89" s="69" t="s">
        <v>18</v>
      </c>
      <c r="E89" s="94" t="s">
        <v>110</v>
      </c>
      <c r="F89" s="29" t="s">
        <v>64</v>
      </c>
      <c r="G89" s="32">
        <f aca="true" t="shared" si="9" ref="G89:I90">G90</f>
        <v>3249</v>
      </c>
      <c r="H89" s="60">
        <f t="shared" si="9"/>
        <v>1983</v>
      </c>
      <c r="I89" s="60">
        <f t="shared" si="9"/>
        <v>61.03416435826408</v>
      </c>
      <c r="J89" s="46"/>
      <c r="K89" s="46"/>
    </row>
    <row r="90" spans="1:11" ht="15">
      <c r="A90" s="21" t="s">
        <v>33</v>
      </c>
      <c r="B90" s="91">
        <v>911</v>
      </c>
      <c r="C90" s="69" t="s">
        <v>2</v>
      </c>
      <c r="D90" s="69" t="s">
        <v>18</v>
      </c>
      <c r="E90" s="94" t="s">
        <v>110</v>
      </c>
      <c r="F90" s="29" t="s">
        <v>65</v>
      </c>
      <c r="G90" s="32">
        <f t="shared" si="9"/>
        <v>3249</v>
      </c>
      <c r="H90" s="61">
        <f t="shared" si="9"/>
        <v>1983</v>
      </c>
      <c r="I90" s="61">
        <f t="shared" si="9"/>
        <v>61.03416435826408</v>
      </c>
      <c r="J90" s="46"/>
      <c r="K90" s="46"/>
    </row>
    <row r="91" spans="1:11" ht="39">
      <c r="A91" s="33" t="s">
        <v>32</v>
      </c>
      <c r="B91" s="38">
        <v>911</v>
      </c>
      <c r="C91" s="69" t="s">
        <v>2</v>
      </c>
      <c r="D91" s="69" t="s">
        <v>18</v>
      </c>
      <c r="E91" s="94" t="s">
        <v>110</v>
      </c>
      <c r="F91" s="29" t="s">
        <v>21</v>
      </c>
      <c r="G91" s="32">
        <v>3249</v>
      </c>
      <c r="H91" s="60">
        <v>1983</v>
      </c>
      <c r="I91" s="60">
        <f>(H91*100)/G91</f>
        <v>61.03416435826408</v>
      </c>
      <c r="J91" s="46"/>
      <c r="K91" s="46"/>
    </row>
    <row r="92" spans="1:11" ht="15">
      <c r="A92" s="33" t="s">
        <v>197</v>
      </c>
      <c r="B92" s="38">
        <v>911</v>
      </c>
      <c r="C92" s="69" t="s">
        <v>2</v>
      </c>
      <c r="D92" s="69" t="s">
        <v>18</v>
      </c>
      <c r="E92" s="94" t="s">
        <v>213</v>
      </c>
      <c r="F92" s="29"/>
      <c r="G92" s="32">
        <f aca="true" t="shared" si="10" ref="G92:I94">G93</f>
        <v>52</v>
      </c>
      <c r="H92" s="32">
        <f t="shared" si="10"/>
        <v>40</v>
      </c>
      <c r="I92" s="32">
        <f t="shared" si="10"/>
        <v>76.92307692307692</v>
      </c>
      <c r="J92" s="46"/>
      <c r="K92" s="46"/>
    </row>
    <row r="93" spans="1:11" ht="15">
      <c r="A93" s="33" t="s">
        <v>29</v>
      </c>
      <c r="B93" s="38">
        <v>911</v>
      </c>
      <c r="C93" s="69" t="s">
        <v>2</v>
      </c>
      <c r="D93" s="69" t="s">
        <v>18</v>
      </c>
      <c r="E93" s="94" t="s">
        <v>213</v>
      </c>
      <c r="F93" s="29" t="s">
        <v>62</v>
      </c>
      <c r="G93" s="32">
        <f t="shared" si="10"/>
        <v>52</v>
      </c>
      <c r="H93" s="32">
        <f t="shared" si="10"/>
        <v>40</v>
      </c>
      <c r="I93" s="32">
        <f t="shared" si="10"/>
        <v>76.92307692307692</v>
      </c>
      <c r="J93" s="46"/>
      <c r="K93" s="46"/>
    </row>
    <row r="94" spans="1:11" ht="26.25">
      <c r="A94" s="33" t="s">
        <v>30</v>
      </c>
      <c r="B94" s="38">
        <v>911</v>
      </c>
      <c r="C94" s="69" t="s">
        <v>2</v>
      </c>
      <c r="D94" s="69" t="s">
        <v>18</v>
      </c>
      <c r="E94" s="94" t="s">
        <v>213</v>
      </c>
      <c r="F94" s="29" t="s">
        <v>63</v>
      </c>
      <c r="G94" s="32">
        <f t="shared" si="10"/>
        <v>52</v>
      </c>
      <c r="H94" s="32">
        <f t="shared" si="10"/>
        <v>40</v>
      </c>
      <c r="I94" s="32">
        <f t="shared" si="10"/>
        <v>76.92307692307692</v>
      </c>
      <c r="J94" s="46"/>
      <c r="K94" s="46"/>
    </row>
    <row r="95" spans="1:11" ht="26.25">
      <c r="A95" s="33" t="s">
        <v>31</v>
      </c>
      <c r="B95" s="38">
        <v>911</v>
      </c>
      <c r="C95" s="69" t="s">
        <v>2</v>
      </c>
      <c r="D95" s="69" t="s">
        <v>18</v>
      </c>
      <c r="E95" s="94" t="s">
        <v>213</v>
      </c>
      <c r="F95" s="29" t="s">
        <v>15</v>
      </c>
      <c r="G95" s="32">
        <v>52</v>
      </c>
      <c r="H95" s="32">
        <v>40</v>
      </c>
      <c r="I95" s="32">
        <f>(H95*100)/G95</f>
        <v>76.92307692307692</v>
      </c>
      <c r="J95" s="46"/>
      <c r="K95" s="46"/>
    </row>
    <row r="96" spans="1:11" ht="15">
      <c r="A96" s="33" t="s">
        <v>214</v>
      </c>
      <c r="B96" s="38">
        <v>911</v>
      </c>
      <c r="C96" s="69" t="s">
        <v>2</v>
      </c>
      <c r="D96" s="69" t="s">
        <v>18</v>
      </c>
      <c r="E96" s="94" t="s">
        <v>215</v>
      </c>
      <c r="F96" s="29"/>
      <c r="G96" s="32">
        <f aca="true" t="shared" si="11" ref="G96:I98">G97</f>
        <v>133</v>
      </c>
      <c r="H96" s="32">
        <f t="shared" si="11"/>
        <v>0</v>
      </c>
      <c r="I96" s="32">
        <f t="shared" si="11"/>
        <v>0</v>
      </c>
      <c r="J96" s="46"/>
      <c r="K96" s="46"/>
    </row>
    <row r="97" spans="1:11" ht="15">
      <c r="A97" s="33" t="s">
        <v>29</v>
      </c>
      <c r="B97" s="38">
        <v>911</v>
      </c>
      <c r="C97" s="69" t="s">
        <v>2</v>
      </c>
      <c r="D97" s="69" t="s">
        <v>18</v>
      </c>
      <c r="E97" s="94" t="s">
        <v>215</v>
      </c>
      <c r="F97" s="29" t="s">
        <v>62</v>
      </c>
      <c r="G97" s="32">
        <f t="shared" si="11"/>
        <v>133</v>
      </c>
      <c r="H97" s="32">
        <f t="shared" si="11"/>
        <v>0</v>
      </c>
      <c r="I97" s="32">
        <f t="shared" si="11"/>
        <v>0</v>
      </c>
      <c r="J97" s="46"/>
      <c r="K97" s="46"/>
    </row>
    <row r="98" spans="1:11" ht="26.25">
      <c r="A98" s="33" t="s">
        <v>30</v>
      </c>
      <c r="B98" s="38">
        <v>911</v>
      </c>
      <c r="C98" s="69" t="s">
        <v>2</v>
      </c>
      <c r="D98" s="69" t="s">
        <v>18</v>
      </c>
      <c r="E98" s="94" t="s">
        <v>215</v>
      </c>
      <c r="F98" s="29" t="s">
        <v>63</v>
      </c>
      <c r="G98" s="32">
        <f t="shared" si="11"/>
        <v>133</v>
      </c>
      <c r="H98" s="32">
        <f t="shared" si="11"/>
        <v>0</v>
      </c>
      <c r="I98" s="32">
        <f t="shared" si="11"/>
        <v>0</v>
      </c>
      <c r="J98" s="46"/>
      <c r="K98" s="46"/>
    </row>
    <row r="99" spans="1:11" ht="26.25">
      <c r="A99" s="33" t="s">
        <v>31</v>
      </c>
      <c r="B99" s="38">
        <v>911</v>
      </c>
      <c r="C99" s="69" t="s">
        <v>2</v>
      </c>
      <c r="D99" s="69" t="s">
        <v>18</v>
      </c>
      <c r="E99" s="94" t="s">
        <v>215</v>
      </c>
      <c r="F99" s="29" t="s">
        <v>15</v>
      </c>
      <c r="G99" s="32">
        <v>133</v>
      </c>
      <c r="H99" s="32">
        <v>0</v>
      </c>
      <c r="I99" s="32">
        <f>(H99*100)/G99</f>
        <v>0</v>
      </c>
      <c r="J99" s="46"/>
      <c r="K99" s="46"/>
    </row>
    <row r="100" spans="1:11" ht="26.25">
      <c r="A100" s="33" t="s">
        <v>216</v>
      </c>
      <c r="B100" s="38">
        <v>911</v>
      </c>
      <c r="C100" s="69" t="s">
        <v>2</v>
      </c>
      <c r="D100" s="69" t="s">
        <v>18</v>
      </c>
      <c r="E100" s="94" t="s">
        <v>217</v>
      </c>
      <c r="F100" s="29"/>
      <c r="G100" s="32">
        <f aca="true" t="shared" si="12" ref="G100:I102">G101</f>
        <v>20006.73</v>
      </c>
      <c r="H100" s="32">
        <f t="shared" si="12"/>
        <v>0</v>
      </c>
      <c r="I100" s="32">
        <f t="shared" si="12"/>
        <v>0</v>
      </c>
      <c r="J100" s="46"/>
      <c r="K100" s="46"/>
    </row>
    <row r="101" spans="1:11" ht="15">
      <c r="A101" s="33" t="s">
        <v>29</v>
      </c>
      <c r="B101" s="38">
        <v>911</v>
      </c>
      <c r="C101" s="69" t="s">
        <v>2</v>
      </c>
      <c r="D101" s="69" t="s">
        <v>18</v>
      </c>
      <c r="E101" s="94" t="s">
        <v>217</v>
      </c>
      <c r="F101" s="29" t="s">
        <v>62</v>
      </c>
      <c r="G101" s="32">
        <f t="shared" si="12"/>
        <v>20006.73</v>
      </c>
      <c r="H101" s="32">
        <f t="shared" si="12"/>
        <v>0</v>
      </c>
      <c r="I101" s="32">
        <f t="shared" si="12"/>
        <v>0</v>
      </c>
      <c r="J101" s="46"/>
      <c r="K101" s="46"/>
    </row>
    <row r="102" spans="1:11" ht="26.25">
      <c r="A102" s="33" t="s">
        <v>30</v>
      </c>
      <c r="B102" s="38">
        <v>911</v>
      </c>
      <c r="C102" s="69" t="s">
        <v>2</v>
      </c>
      <c r="D102" s="69" t="s">
        <v>18</v>
      </c>
      <c r="E102" s="94" t="s">
        <v>217</v>
      </c>
      <c r="F102" s="29" t="s">
        <v>63</v>
      </c>
      <c r="G102" s="32">
        <f t="shared" si="12"/>
        <v>20006.73</v>
      </c>
      <c r="H102" s="32">
        <f t="shared" si="12"/>
        <v>0</v>
      </c>
      <c r="I102" s="32">
        <f t="shared" si="12"/>
        <v>0</v>
      </c>
      <c r="J102" s="46"/>
      <c r="K102" s="46"/>
    </row>
    <row r="103" spans="1:11" ht="26.25">
      <c r="A103" s="33" t="s">
        <v>31</v>
      </c>
      <c r="B103" s="38">
        <v>911</v>
      </c>
      <c r="C103" s="69" t="s">
        <v>2</v>
      </c>
      <c r="D103" s="69" t="s">
        <v>18</v>
      </c>
      <c r="E103" s="94" t="s">
        <v>217</v>
      </c>
      <c r="F103" s="29" t="s">
        <v>15</v>
      </c>
      <c r="G103" s="32">
        <v>20006.73</v>
      </c>
      <c r="H103" s="32">
        <v>0</v>
      </c>
      <c r="I103" s="32">
        <f>(H103*100)/G103</f>
        <v>0</v>
      </c>
      <c r="J103" s="46"/>
      <c r="K103" s="46"/>
    </row>
    <row r="104" spans="1:11" ht="15">
      <c r="A104" s="33" t="s">
        <v>69</v>
      </c>
      <c r="B104" s="38">
        <v>911</v>
      </c>
      <c r="C104" s="69" t="s">
        <v>2</v>
      </c>
      <c r="D104" s="69" t="s">
        <v>18</v>
      </c>
      <c r="E104" s="94" t="s">
        <v>111</v>
      </c>
      <c r="F104" s="29"/>
      <c r="G104" s="32">
        <f aca="true" t="shared" si="13" ref="G104:I106">G105</f>
        <v>3405.34</v>
      </c>
      <c r="H104" s="61">
        <f t="shared" si="13"/>
        <v>1575.1</v>
      </c>
      <c r="I104" s="61">
        <f t="shared" si="13"/>
        <v>46.25382487504918</v>
      </c>
      <c r="J104" s="46"/>
      <c r="K104" s="46"/>
    </row>
    <row r="105" spans="1:11" ht="15">
      <c r="A105" s="33" t="s">
        <v>29</v>
      </c>
      <c r="B105" s="38">
        <v>911</v>
      </c>
      <c r="C105" s="69" t="s">
        <v>2</v>
      </c>
      <c r="D105" s="69" t="s">
        <v>18</v>
      </c>
      <c r="E105" s="94" t="s">
        <v>111</v>
      </c>
      <c r="F105" s="29" t="s">
        <v>62</v>
      </c>
      <c r="G105" s="32">
        <f t="shared" si="13"/>
        <v>3405.34</v>
      </c>
      <c r="H105" s="61">
        <f t="shared" si="13"/>
        <v>1575.1</v>
      </c>
      <c r="I105" s="61">
        <f t="shared" si="13"/>
        <v>46.25382487504918</v>
      </c>
      <c r="J105" s="46"/>
      <c r="K105" s="46"/>
    </row>
    <row r="106" spans="1:11" ht="26.25">
      <c r="A106" s="33" t="s">
        <v>30</v>
      </c>
      <c r="B106" s="38">
        <v>911</v>
      </c>
      <c r="C106" s="69" t="s">
        <v>2</v>
      </c>
      <c r="D106" s="69" t="s">
        <v>18</v>
      </c>
      <c r="E106" s="94" t="s">
        <v>111</v>
      </c>
      <c r="F106" s="29" t="s">
        <v>63</v>
      </c>
      <c r="G106" s="32">
        <f t="shared" si="13"/>
        <v>3405.34</v>
      </c>
      <c r="H106" s="61">
        <f t="shared" si="13"/>
        <v>1575.1</v>
      </c>
      <c r="I106" s="61">
        <f t="shared" si="13"/>
        <v>46.25382487504918</v>
      </c>
      <c r="J106" s="46"/>
      <c r="K106" s="46"/>
    </row>
    <row r="107" spans="1:11" ht="26.25">
      <c r="A107" s="33" t="s">
        <v>31</v>
      </c>
      <c r="B107" s="38">
        <v>911</v>
      </c>
      <c r="C107" s="69" t="s">
        <v>2</v>
      </c>
      <c r="D107" s="69" t="s">
        <v>18</v>
      </c>
      <c r="E107" s="94" t="s">
        <v>111</v>
      </c>
      <c r="F107" s="29" t="s">
        <v>15</v>
      </c>
      <c r="G107" s="32">
        <v>3405.34</v>
      </c>
      <c r="H107" s="61">
        <v>1575.1</v>
      </c>
      <c r="I107" s="61">
        <f>(H107*100)/G107</f>
        <v>46.25382487504918</v>
      </c>
      <c r="J107" s="46"/>
      <c r="K107" s="46"/>
    </row>
    <row r="108" spans="1:11" ht="26.25">
      <c r="A108" s="79" t="s">
        <v>143</v>
      </c>
      <c r="B108" s="39">
        <v>911</v>
      </c>
      <c r="C108" s="80" t="s">
        <v>2</v>
      </c>
      <c r="D108" s="80" t="s">
        <v>147</v>
      </c>
      <c r="E108" s="104" t="s">
        <v>84</v>
      </c>
      <c r="F108" s="24"/>
      <c r="G108" s="12">
        <f aca="true" t="shared" si="14" ref="G108:I116">G109</f>
        <v>179</v>
      </c>
      <c r="H108" s="12">
        <f t="shared" si="14"/>
        <v>4</v>
      </c>
      <c r="I108" s="12">
        <f t="shared" si="14"/>
        <v>2.2346368715083798</v>
      </c>
      <c r="J108" s="46"/>
      <c r="K108" s="46"/>
    </row>
    <row r="109" spans="1:11" ht="26.25">
      <c r="A109" s="33" t="s">
        <v>145</v>
      </c>
      <c r="B109" s="38">
        <v>911</v>
      </c>
      <c r="C109" s="69" t="s">
        <v>2</v>
      </c>
      <c r="D109" s="69" t="s">
        <v>147</v>
      </c>
      <c r="E109" s="90" t="s">
        <v>148</v>
      </c>
      <c r="F109" s="29"/>
      <c r="G109" s="32">
        <f>G110+G114+G119</f>
        <v>179</v>
      </c>
      <c r="H109" s="32">
        <f>H110</f>
        <v>4</v>
      </c>
      <c r="I109" s="32">
        <f>(H109*100)/G109</f>
        <v>2.2346368715083798</v>
      </c>
      <c r="J109" s="46"/>
      <c r="K109" s="46"/>
    </row>
    <row r="110" spans="1:11" ht="15">
      <c r="A110" s="110" t="s">
        <v>190</v>
      </c>
      <c r="B110" s="38">
        <v>911</v>
      </c>
      <c r="C110" s="69" t="s">
        <v>2</v>
      </c>
      <c r="D110" s="69" t="s">
        <v>147</v>
      </c>
      <c r="E110" s="90" t="s">
        <v>189</v>
      </c>
      <c r="F110" s="29"/>
      <c r="G110" s="32">
        <f>G111</f>
        <v>39</v>
      </c>
      <c r="H110" s="32">
        <f>H111</f>
        <v>4</v>
      </c>
      <c r="I110" s="32">
        <f>I111</f>
        <v>10.256410256410257</v>
      </c>
      <c r="J110" s="46"/>
      <c r="K110" s="46"/>
    </row>
    <row r="111" spans="1:11" ht="15">
      <c r="A111" s="21" t="s">
        <v>29</v>
      </c>
      <c r="B111" s="38">
        <v>911</v>
      </c>
      <c r="C111" s="69" t="s">
        <v>2</v>
      </c>
      <c r="D111" s="69" t="s">
        <v>147</v>
      </c>
      <c r="E111" s="90" t="s">
        <v>189</v>
      </c>
      <c r="F111" s="29" t="s">
        <v>62</v>
      </c>
      <c r="G111" s="32">
        <f t="shared" si="14"/>
        <v>39</v>
      </c>
      <c r="H111" s="32">
        <f t="shared" si="14"/>
        <v>4</v>
      </c>
      <c r="I111" s="32">
        <f t="shared" si="14"/>
        <v>10.256410256410257</v>
      </c>
      <c r="J111" s="46"/>
      <c r="K111" s="46"/>
    </row>
    <row r="112" spans="1:11" ht="26.25">
      <c r="A112" s="33" t="s">
        <v>30</v>
      </c>
      <c r="B112" s="38">
        <v>911</v>
      </c>
      <c r="C112" s="69" t="s">
        <v>2</v>
      </c>
      <c r="D112" s="69" t="s">
        <v>147</v>
      </c>
      <c r="E112" s="90" t="s">
        <v>189</v>
      </c>
      <c r="F112" s="29" t="s">
        <v>63</v>
      </c>
      <c r="G112" s="32">
        <f t="shared" si="14"/>
        <v>39</v>
      </c>
      <c r="H112" s="32">
        <f t="shared" si="14"/>
        <v>4</v>
      </c>
      <c r="I112" s="32">
        <f t="shared" si="14"/>
        <v>10.256410256410257</v>
      </c>
      <c r="J112" s="46"/>
      <c r="K112" s="46"/>
    </row>
    <row r="113" spans="1:11" ht="26.25">
      <c r="A113" s="33" t="s">
        <v>31</v>
      </c>
      <c r="B113" s="38">
        <v>911</v>
      </c>
      <c r="C113" s="69" t="s">
        <v>2</v>
      </c>
      <c r="D113" s="69" t="s">
        <v>147</v>
      </c>
      <c r="E113" s="90" t="s">
        <v>189</v>
      </c>
      <c r="F113" s="29" t="s">
        <v>15</v>
      </c>
      <c r="G113" s="32">
        <v>39</v>
      </c>
      <c r="H113" s="32">
        <v>4</v>
      </c>
      <c r="I113" s="32">
        <f>(H113*100)/G113</f>
        <v>10.256410256410257</v>
      </c>
      <c r="J113" s="46"/>
      <c r="K113" s="46"/>
    </row>
    <row r="114" spans="1:11" ht="26.25">
      <c r="A114" s="33" t="s">
        <v>146</v>
      </c>
      <c r="B114" s="38">
        <v>911</v>
      </c>
      <c r="C114" s="69" t="s">
        <v>2</v>
      </c>
      <c r="D114" s="69" t="s">
        <v>147</v>
      </c>
      <c r="E114" s="90" t="s">
        <v>149</v>
      </c>
      <c r="F114" s="29"/>
      <c r="G114" s="32">
        <f>G115</f>
        <v>131</v>
      </c>
      <c r="H114" s="32">
        <v>0</v>
      </c>
      <c r="I114" s="32">
        <v>0</v>
      </c>
      <c r="J114" s="46"/>
      <c r="K114" s="46"/>
    </row>
    <row r="115" spans="1:11" ht="15">
      <c r="A115" s="21" t="s">
        <v>29</v>
      </c>
      <c r="B115" s="38">
        <v>911</v>
      </c>
      <c r="C115" s="69" t="s">
        <v>2</v>
      </c>
      <c r="D115" s="69" t="s">
        <v>147</v>
      </c>
      <c r="E115" s="90" t="s">
        <v>149</v>
      </c>
      <c r="F115" s="29" t="s">
        <v>62</v>
      </c>
      <c r="G115" s="32">
        <f t="shared" si="14"/>
        <v>131</v>
      </c>
      <c r="H115" s="32">
        <f t="shared" si="14"/>
        <v>0</v>
      </c>
      <c r="I115" s="32">
        <f t="shared" si="14"/>
        <v>0</v>
      </c>
      <c r="J115" s="46"/>
      <c r="K115" s="46"/>
    </row>
    <row r="116" spans="1:11" ht="26.25">
      <c r="A116" s="33" t="s">
        <v>30</v>
      </c>
      <c r="B116" s="38">
        <v>911</v>
      </c>
      <c r="C116" s="69" t="s">
        <v>2</v>
      </c>
      <c r="D116" s="69" t="s">
        <v>147</v>
      </c>
      <c r="E116" s="90" t="s">
        <v>149</v>
      </c>
      <c r="F116" s="29" t="s">
        <v>63</v>
      </c>
      <c r="G116" s="32">
        <f>G117+G118</f>
        <v>131</v>
      </c>
      <c r="H116" s="32">
        <f t="shared" si="14"/>
        <v>0</v>
      </c>
      <c r="I116" s="32">
        <f t="shared" si="14"/>
        <v>0</v>
      </c>
      <c r="J116" s="46"/>
      <c r="K116" s="46"/>
    </row>
    <row r="117" spans="1:11" ht="26.25">
      <c r="A117" s="33" t="s">
        <v>31</v>
      </c>
      <c r="B117" s="38">
        <v>911</v>
      </c>
      <c r="C117" s="69" t="s">
        <v>2</v>
      </c>
      <c r="D117" s="69" t="s">
        <v>147</v>
      </c>
      <c r="E117" s="90" t="s">
        <v>149</v>
      </c>
      <c r="F117" s="29" t="s">
        <v>15</v>
      </c>
      <c r="G117" s="32">
        <v>86</v>
      </c>
      <c r="H117" s="32">
        <v>0</v>
      </c>
      <c r="I117" s="32">
        <v>0</v>
      </c>
      <c r="J117" s="46"/>
      <c r="K117" s="46"/>
    </row>
    <row r="118" spans="1:11" ht="39">
      <c r="A118" s="33" t="s">
        <v>218</v>
      </c>
      <c r="B118" s="38">
        <v>911</v>
      </c>
      <c r="C118" s="69" t="s">
        <v>2</v>
      </c>
      <c r="D118" s="69" t="s">
        <v>147</v>
      </c>
      <c r="E118" s="90" t="s">
        <v>149</v>
      </c>
      <c r="F118" s="29" t="s">
        <v>187</v>
      </c>
      <c r="G118" s="32">
        <v>45</v>
      </c>
      <c r="H118" s="32">
        <v>0</v>
      </c>
      <c r="I118" s="32">
        <v>0</v>
      </c>
      <c r="J118" s="46"/>
      <c r="K118" s="46"/>
    </row>
    <row r="119" spans="1:11" ht="15">
      <c r="A119" s="33" t="s">
        <v>185</v>
      </c>
      <c r="B119" s="38">
        <v>911</v>
      </c>
      <c r="C119" s="69" t="s">
        <v>2</v>
      </c>
      <c r="D119" s="69" t="s">
        <v>147</v>
      </c>
      <c r="E119" s="90" t="s">
        <v>186</v>
      </c>
      <c r="F119" s="29"/>
      <c r="G119" s="32">
        <v>9</v>
      </c>
      <c r="H119" s="32">
        <f aca="true" t="shared" si="15" ref="H119:I121">H120</f>
        <v>0</v>
      </c>
      <c r="I119" s="32">
        <f t="shared" si="15"/>
        <v>0</v>
      </c>
      <c r="J119" s="46"/>
      <c r="K119" s="46"/>
    </row>
    <row r="120" spans="1:11" ht="15">
      <c r="A120" s="21" t="s">
        <v>29</v>
      </c>
      <c r="B120" s="38">
        <v>911</v>
      </c>
      <c r="C120" s="69" t="s">
        <v>2</v>
      </c>
      <c r="D120" s="69" t="s">
        <v>147</v>
      </c>
      <c r="E120" s="90" t="s">
        <v>186</v>
      </c>
      <c r="F120" s="29" t="s">
        <v>62</v>
      </c>
      <c r="G120" s="32">
        <v>9</v>
      </c>
      <c r="H120" s="32">
        <f t="shared" si="15"/>
        <v>0</v>
      </c>
      <c r="I120" s="32">
        <f t="shared" si="15"/>
        <v>0</v>
      </c>
      <c r="J120" s="46"/>
      <c r="K120" s="46"/>
    </row>
    <row r="121" spans="1:11" ht="26.25">
      <c r="A121" s="33" t="s">
        <v>30</v>
      </c>
      <c r="B121" s="38">
        <v>911</v>
      </c>
      <c r="C121" s="69" t="s">
        <v>2</v>
      </c>
      <c r="D121" s="69" t="s">
        <v>147</v>
      </c>
      <c r="E121" s="90" t="s">
        <v>186</v>
      </c>
      <c r="F121" s="29" t="s">
        <v>63</v>
      </c>
      <c r="G121" s="74">
        <f>G122</f>
        <v>9</v>
      </c>
      <c r="H121" s="74">
        <f t="shared" si="15"/>
        <v>0</v>
      </c>
      <c r="I121" s="74">
        <f t="shared" si="15"/>
        <v>0</v>
      </c>
      <c r="J121" s="46"/>
      <c r="K121" s="46"/>
    </row>
    <row r="122" spans="1:11" ht="39.75" customHeight="1">
      <c r="A122" s="33" t="s">
        <v>188</v>
      </c>
      <c r="B122" s="38">
        <v>911</v>
      </c>
      <c r="C122" s="69" t="s">
        <v>2</v>
      </c>
      <c r="D122" s="69" t="s">
        <v>147</v>
      </c>
      <c r="E122" s="90" t="s">
        <v>186</v>
      </c>
      <c r="F122" s="117" t="s">
        <v>187</v>
      </c>
      <c r="G122" s="74">
        <v>9</v>
      </c>
      <c r="H122" s="74">
        <v>0</v>
      </c>
      <c r="I122" s="74">
        <v>0</v>
      </c>
      <c r="J122" s="46"/>
      <c r="K122" s="46"/>
    </row>
    <row r="123" spans="1:11" ht="15">
      <c r="A123" s="7" t="s">
        <v>47</v>
      </c>
      <c r="B123" s="63">
        <v>911</v>
      </c>
      <c r="C123" s="80" t="s">
        <v>3</v>
      </c>
      <c r="D123" s="80"/>
      <c r="E123" s="100"/>
      <c r="F123" s="26"/>
      <c r="G123" s="12">
        <f>G124+G131+G148</f>
        <v>17762.119000000002</v>
      </c>
      <c r="H123" s="47">
        <f>H124+H131+H148</f>
        <v>3562.7000000000003</v>
      </c>
      <c r="I123" s="47">
        <f>(H123*100)/G123</f>
        <v>20.057854583678893</v>
      </c>
      <c r="J123" s="46"/>
      <c r="K123" s="46"/>
    </row>
    <row r="124" spans="1:11" ht="15">
      <c r="A124" s="7" t="s">
        <v>74</v>
      </c>
      <c r="B124" s="63">
        <v>911</v>
      </c>
      <c r="C124" s="80" t="s">
        <v>3</v>
      </c>
      <c r="D124" s="80" t="s">
        <v>0</v>
      </c>
      <c r="E124" s="100"/>
      <c r="F124" s="26"/>
      <c r="G124" s="12">
        <f>G127</f>
        <v>492</v>
      </c>
      <c r="H124" s="47">
        <f>H127</f>
        <v>204.8</v>
      </c>
      <c r="I124" s="47">
        <f>I127</f>
        <v>41.6260162601626</v>
      </c>
      <c r="J124" s="46"/>
      <c r="K124" s="46"/>
    </row>
    <row r="125" spans="1:11" ht="26.25">
      <c r="A125" s="79" t="s">
        <v>143</v>
      </c>
      <c r="B125" s="63">
        <v>911</v>
      </c>
      <c r="C125" s="80" t="s">
        <v>3</v>
      </c>
      <c r="D125" s="80" t="s">
        <v>0</v>
      </c>
      <c r="E125" s="89" t="s">
        <v>84</v>
      </c>
      <c r="F125" s="26"/>
      <c r="G125" s="12">
        <f aca="true" t="shared" si="16" ref="G125:I126">G126</f>
        <v>492</v>
      </c>
      <c r="H125" s="47">
        <f t="shared" si="16"/>
        <v>204.8</v>
      </c>
      <c r="I125" s="47">
        <f t="shared" si="16"/>
        <v>41.6260162601626</v>
      </c>
      <c r="J125" s="46"/>
      <c r="K125" s="46"/>
    </row>
    <row r="126" spans="1:11" ht="15">
      <c r="A126" s="38" t="s">
        <v>112</v>
      </c>
      <c r="B126" s="42">
        <v>911</v>
      </c>
      <c r="C126" s="69" t="s">
        <v>3</v>
      </c>
      <c r="D126" s="69" t="s">
        <v>0</v>
      </c>
      <c r="E126" s="100" t="s">
        <v>113</v>
      </c>
      <c r="F126" s="26"/>
      <c r="G126" s="12">
        <f t="shared" si="16"/>
        <v>492</v>
      </c>
      <c r="H126" s="47">
        <f t="shared" si="16"/>
        <v>204.8</v>
      </c>
      <c r="I126" s="47">
        <f t="shared" si="16"/>
        <v>41.6260162601626</v>
      </c>
      <c r="J126" s="46"/>
      <c r="K126" s="46"/>
    </row>
    <row r="127" spans="1:11" ht="25.5">
      <c r="A127" s="9" t="s">
        <v>75</v>
      </c>
      <c r="B127" s="42">
        <v>911</v>
      </c>
      <c r="C127" s="69" t="s">
        <v>3</v>
      </c>
      <c r="D127" s="69" t="s">
        <v>0</v>
      </c>
      <c r="E127" s="100" t="s">
        <v>114</v>
      </c>
      <c r="F127" s="26"/>
      <c r="G127" s="32">
        <f>G128</f>
        <v>492</v>
      </c>
      <c r="H127" s="32">
        <f aca="true" t="shared" si="17" ref="H127:I129">H128</f>
        <v>204.8</v>
      </c>
      <c r="I127" s="32">
        <f t="shared" si="17"/>
        <v>41.6260162601626</v>
      </c>
      <c r="J127" s="46"/>
      <c r="K127" s="46"/>
    </row>
    <row r="128" spans="1:11" ht="15">
      <c r="A128" s="38" t="s">
        <v>29</v>
      </c>
      <c r="B128" s="42">
        <v>911</v>
      </c>
      <c r="C128" s="69" t="s">
        <v>3</v>
      </c>
      <c r="D128" s="69" t="s">
        <v>0</v>
      </c>
      <c r="E128" s="100" t="s">
        <v>114</v>
      </c>
      <c r="F128" s="26" t="s">
        <v>62</v>
      </c>
      <c r="G128" s="32">
        <f>G129</f>
        <v>492</v>
      </c>
      <c r="H128" s="32">
        <f t="shared" si="17"/>
        <v>204.8</v>
      </c>
      <c r="I128" s="32">
        <f t="shared" si="17"/>
        <v>41.6260162601626</v>
      </c>
      <c r="J128" s="46"/>
      <c r="K128" s="46"/>
    </row>
    <row r="129" spans="1:11" ht="26.25">
      <c r="A129" s="38" t="s">
        <v>30</v>
      </c>
      <c r="B129" s="42">
        <v>911</v>
      </c>
      <c r="C129" s="69" t="s">
        <v>3</v>
      </c>
      <c r="D129" s="69" t="s">
        <v>0</v>
      </c>
      <c r="E129" s="100" t="s">
        <v>114</v>
      </c>
      <c r="F129" s="26" t="s">
        <v>63</v>
      </c>
      <c r="G129" s="32">
        <f>G130</f>
        <v>492</v>
      </c>
      <c r="H129" s="32">
        <f t="shared" si="17"/>
        <v>204.8</v>
      </c>
      <c r="I129" s="32">
        <f t="shared" si="17"/>
        <v>41.6260162601626</v>
      </c>
      <c r="J129" s="46"/>
      <c r="K129" s="46"/>
    </row>
    <row r="130" spans="1:11" ht="26.25">
      <c r="A130" s="38" t="s">
        <v>31</v>
      </c>
      <c r="B130" s="42">
        <v>911</v>
      </c>
      <c r="C130" s="69" t="s">
        <v>3</v>
      </c>
      <c r="D130" s="69" t="s">
        <v>0</v>
      </c>
      <c r="E130" s="100" t="s">
        <v>114</v>
      </c>
      <c r="F130" s="26" t="s">
        <v>15</v>
      </c>
      <c r="G130" s="32">
        <v>492</v>
      </c>
      <c r="H130" s="32">
        <v>204.8</v>
      </c>
      <c r="I130" s="32">
        <f>(H130*100)/G130</f>
        <v>41.6260162601626</v>
      </c>
      <c r="J130" s="46"/>
      <c r="K130" s="46"/>
    </row>
    <row r="131" spans="1:11" ht="15">
      <c r="A131" s="39" t="s">
        <v>48</v>
      </c>
      <c r="B131" s="63">
        <v>911</v>
      </c>
      <c r="C131" s="80" t="s">
        <v>3</v>
      </c>
      <c r="D131" s="80" t="s">
        <v>1</v>
      </c>
      <c r="E131" s="100"/>
      <c r="F131" s="26"/>
      <c r="G131" s="114">
        <f>G132</f>
        <v>4142.398</v>
      </c>
      <c r="H131" s="47">
        <f>H133</f>
        <v>12</v>
      </c>
      <c r="I131" s="47">
        <f>I133</f>
        <v>0.299073023164701</v>
      </c>
      <c r="J131" s="46"/>
      <c r="K131" s="46"/>
    </row>
    <row r="132" spans="1:11" ht="26.25">
      <c r="A132" s="79" t="s">
        <v>143</v>
      </c>
      <c r="B132" s="63">
        <v>911</v>
      </c>
      <c r="C132" s="80" t="s">
        <v>3</v>
      </c>
      <c r="D132" s="80" t="s">
        <v>1</v>
      </c>
      <c r="E132" s="89" t="s">
        <v>84</v>
      </c>
      <c r="F132" s="26"/>
      <c r="G132" s="114">
        <f>G133+G143</f>
        <v>4142.398</v>
      </c>
      <c r="H132" s="47">
        <f>H133</f>
        <v>12</v>
      </c>
      <c r="I132" s="47">
        <f>I133</f>
        <v>0.299073023164701</v>
      </c>
      <c r="J132" s="46"/>
      <c r="K132" s="46"/>
    </row>
    <row r="133" spans="1:11" ht="19.5" customHeight="1">
      <c r="A133" s="33" t="s">
        <v>98</v>
      </c>
      <c r="B133" s="66">
        <v>911</v>
      </c>
      <c r="C133" s="67" t="s">
        <v>3</v>
      </c>
      <c r="D133" s="67" t="s">
        <v>1</v>
      </c>
      <c r="E133" s="68" t="s">
        <v>99</v>
      </c>
      <c r="F133" s="35"/>
      <c r="G133" s="130">
        <f>G134+G139</f>
        <v>4012.398</v>
      </c>
      <c r="H133" s="47">
        <f>H134</f>
        <v>12</v>
      </c>
      <c r="I133" s="47">
        <f>(H133*100)/G133</f>
        <v>0.299073023164701</v>
      </c>
      <c r="J133" s="46"/>
      <c r="K133" s="46"/>
    </row>
    <row r="134" spans="1:11" ht="15">
      <c r="A134" s="38" t="s">
        <v>49</v>
      </c>
      <c r="B134" s="42">
        <v>911</v>
      </c>
      <c r="C134" s="67" t="s">
        <v>3</v>
      </c>
      <c r="D134" s="67" t="s">
        <v>1</v>
      </c>
      <c r="E134" s="68" t="s">
        <v>100</v>
      </c>
      <c r="F134" s="25"/>
      <c r="G134" s="129">
        <f>G135</f>
        <v>12.398</v>
      </c>
      <c r="H134" s="61">
        <f>H135</f>
        <v>12</v>
      </c>
      <c r="I134" s="61">
        <f>I135</f>
        <v>96.78980480722697</v>
      </c>
      <c r="J134" s="46"/>
      <c r="K134" s="46"/>
    </row>
    <row r="135" spans="1:11" ht="15">
      <c r="A135" s="33" t="s">
        <v>29</v>
      </c>
      <c r="B135" s="42">
        <v>911</v>
      </c>
      <c r="C135" s="69" t="s">
        <v>3</v>
      </c>
      <c r="D135" s="69" t="s">
        <v>1</v>
      </c>
      <c r="E135" s="68" t="s">
        <v>100</v>
      </c>
      <c r="F135" s="26" t="s">
        <v>62</v>
      </c>
      <c r="G135" s="113">
        <f>G136</f>
        <v>12.398</v>
      </c>
      <c r="H135" s="61">
        <f>H136</f>
        <v>12</v>
      </c>
      <c r="I135" s="61">
        <f>I136</f>
        <v>96.78980480722697</v>
      </c>
      <c r="J135" s="46"/>
      <c r="K135" s="46"/>
    </row>
    <row r="136" spans="1:11" ht="26.25">
      <c r="A136" s="33" t="s">
        <v>30</v>
      </c>
      <c r="B136" s="42">
        <v>911</v>
      </c>
      <c r="C136" s="69" t="s">
        <v>3</v>
      </c>
      <c r="D136" s="69" t="s">
        <v>1</v>
      </c>
      <c r="E136" s="68" t="s">
        <v>100</v>
      </c>
      <c r="F136" s="26" t="s">
        <v>63</v>
      </c>
      <c r="G136" s="113">
        <f>G137+G138</f>
        <v>12.398</v>
      </c>
      <c r="H136" s="61">
        <f>H137+H138</f>
        <v>12</v>
      </c>
      <c r="I136" s="61">
        <f>(H136*100)/G136</f>
        <v>96.78980480722697</v>
      </c>
      <c r="J136" s="46"/>
      <c r="K136" s="46"/>
    </row>
    <row r="137" spans="1:11" ht="26.25">
      <c r="A137" s="33" t="s">
        <v>31</v>
      </c>
      <c r="B137" s="42">
        <v>911</v>
      </c>
      <c r="C137" s="69" t="s">
        <v>3</v>
      </c>
      <c r="D137" s="69" t="s">
        <v>1</v>
      </c>
      <c r="E137" s="68" t="s">
        <v>100</v>
      </c>
      <c r="F137" s="26" t="s">
        <v>15</v>
      </c>
      <c r="G137" s="113">
        <v>0.398</v>
      </c>
      <c r="H137" s="61">
        <v>0</v>
      </c>
      <c r="I137" s="61">
        <v>0</v>
      </c>
      <c r="J137" s="46"/>
      <c r="K137" s="46"/>
    </row>
    <row r="138" spans="1:11" ht="26.25">
      <c r="A138" s="33" t="s">
        <v>219</v>
      </c>
      <c r="B138" s="42">
        <v>911</v>
      </c>
      <c r="C138" s="69" t="s">
        <v>3</v>
      </c>
      <c r="D138" s="69" t="s">
        <v>1</v>
      </c>
      <c r="E138" s="68" t="s">
        <v>100</v>
      </c>
      <c r="F138" s="26" t="s">
        <v>171</v>
      </c>
      <c r="G138" s="113">
        <v>12</v>
      </c>
      <c r="H138" s="61">
        <v>12</v>
      </c>
      <c r="I138" s="61">
        <f>(H138*100)/G138</f>
        <v>100</v>
      </c>
      <c r="J138" s="46"/>
      <c r="K138" s="46"/>
    </row>
    <row r="139" spans="1:11" ht="15">
      <c r="A139" s="33" t="s">
        <v>220</v>
      </c>
      <c r="B139" s="42">
        <v>911</v>
      </c>
      <c r="C139" s="69" t="s">
        <v>3</v>
      </c>
      <c r="D139" s="69" t="s">
        <v>1</v>
      </c>
      <c r="E139" s="68" t="s">
        <v>221</v>
      </c>
      <c r="F139" s="26"/>
      <c r="G139" s="113">
        <f aca="true" t="shared" si="18" ref="G139:I141">G140</f>
        <v>4000</v>
      </c>
      <c r="H139" s="61">
        <f t="shared" si="18"/>
        <v>0</v>
      </c>
      <c r="I139" s="61">
        <f t="shared" si="18"/>
        <v>0</v>
      </c>
      <c r="J139" s="46"/>
      <c r="K139" s="46"/>
    </row>
    <row r="140" spans="1:11" ht="15">
      <c r="A140" s="33" t="s">
        <v>29</v>
      </c>
      <c r="B140" s="42">
        <v>911</v>
      </c>
      <c r="C140" s="69" t="s">
        <v>3</v>
      </c>
      <c r="D140" s="69" t="s">
        <v>1</v>
      </c>
      <c r="E140" s="68" t="s">
        <v>221</v>
      </c>
      <c r="F140" s="26" t="s">
        <v>62</v>
      </c>
      <c r="G140" s="113">
        <f t="shared" si="18"/>
        <v>4000</v>
      </c>
      <c r="H140" s="61">
        <f t="shared" si="18"/>
        <v>0</v>
      </c>
      <c r="I140" s="61">
        <f t="shared" si="18"/>
        <v>0</v>
      </c>
      <c r="J140" s="46"/>
      <c r="K140" s="46"/>
    </row>
    <row r="141" spans="1:11" ht="26.25">
      <c r="A141" s="33" t="s">
        <v>30</v>
      </c>
      <c r="B141" s="42">
        <v>911</v>
      </c>
      <c r="C141" s="69" t="s">
        <v>3</v>
      </c>
      <c r="D141" s="69" t="s">
        <v>1</v>
      </c>
      <c r="E141" s="68" t="s">
        <v>221</v>
      </c>
      <c r="F141" s="26" t="s">
        <v>63</v>
      </c>
      <c r="G141" s="113">
        <f t="shared" si="18"/>
        <v>4000</v>
      </c>
      <c r="H141" s="61">
        <f t="shared" si="18"/>
        <v>0</v>
      </c>
      <c r="I141" s="61">
        <f t="shared" si="18"/>
        <v>0</v>
      </c>
      <c r="J141" s="46"/>
      <c r="K141" s="46"/>
    </row>
    <row r="142" spans="1:11" ht="26.25">
      <c r="A142" s="33" t="s">
        <v>31</v>
      </c>
      <c r="B142" s="42">
        <v>911</v>
      </c>
      <c r="C142" s="69" t="s">
        <v>3</v>
      </c>
      <c r="D142" s="69" t="s">
        <v>1</v>
      </c>
      <c r="E142" s="68" t="s">
        <v>221</v>
      </c>
      <c r="F142" s="26" t="s">
        <v>15</v>
      </c>
      <c r="G142" s="113">
        <v>4000</v>
      </c>
      <c r="H142" s="61">
        <v>0</v>
      </c>
      <c r="I142" s="61">
        <f>(H142*100)/G142</f>
        <v>0</v>
      </c>
      <c r="J142" s="46"/>
      <c r="K142" s="46"/>
    </row>
    <row r="143" spans="1:11" ht="26.25">
      <c r="A143" s="34" t="s">
        <v>153</v>
      </c>
      <c r="B143" s="101">
        <v>911</v>
      </c>
      <c r="C143" s="80" t="s">
        <v>3</v>
      </c>
      <c r="D143" s="80" t="s">
        <v>1</v>
      </c>
      <c r="E143" s="106" t="s">
        <v>155</v>
      </c>
      <c r="F143" s="107"/>
      <c r="G143" s="12">
        <f aca="true" t="shared" si="19" ref="G143:I146">G144</f>
        <v>130</v>
      </c>
      <c r="H143" s="47">
        <f t="shared" si="19"/>
        <v>0</v>
      </c>
      <c r="I143" s="47">
        <f t="shared" si="19"/>
        <v>0</v>
      </c>
      <c r="J143" s="46"/>
      <c r="K143" s="46"/>
    </row>
    <row r="144" spans="1:11" ht="26.25">
      <c r="A144" s="33" t="s">
        <v>154</v>
      </c>
      <c r="B144" s="42">
        <v>911</v>
      </c>
      <c r="C144" s="69" t="s">
        <v>3</v>
      </c>
      <c r="D144" s="69" t="s">
        <v>1</v>
      </c>
      <c r="E144" s="68" t="s">
        <v>156</v>
      </c>
      <c r="F144" s="26"/>
      <c r="G144" s="32">
        <f t="shared" si="19"/>
        <v>130</v>
      </c>
      <c r="H144" s="61">
        <f t="shared" si="19"/>
        <v>0</v>
      </c>
      <c r="I144" s="61">
        <f t="shared" si="19"/>
        <v>0</v>
      </c>
      <c r="J144" s="46"/>
      <c r="K144" s="46"/>
    </row>
    <row r="145" spans="1:11" ht="15">
      <c r="A145" s="33" t="s">
        <v>29</v>
      </c>
      <c r="B145" s="42">
        <v>911</v>
      </c>
      <c r="C145" s="69" t="s">
        <v>3</v>
      </c>
      <c r="D145" s="69" t="s">
        <v>1</v>
      </c>
      <c r="E145" s="68" t="s">
        <v>156</v>
      </c>
      <c r="F145" s="26" t="s">
        <v>62</v>
      </c>
      <c r="G145" s="32">
        <f t="shared" si="19"/>
        <v>130</v>
      </c>
      <c r="H145" s="61">
        <f t="shared" si="19"/>
        <v>0</v>
      </c>
      <c r="I145" s="61">
        <f t="shared" si="19"/>
        <v>0</v>
      </c>
      <c r="J145" s="46"/>
      <c r="K145" s="46"/>
    </row>
    <row r="146" spans="1:11" ht="26.25">
      <c r="A146" s="33" t="s">
        <v>30</v>
      </c>
      <c r="B146" s="42">
        <v>911</v>
      </c>
      <c r="C146" s="69" t="s">
        <v>3</v>
      </c>
      <c r="D146" s="69" t="s">
        <v>1</v>
      </c>
      <c r="E146" s="68" t="s">
        <v>156</v>
      </c>
      <c r="F146" s="26" t="s">
        <v>63</v>
      </c>
      <c r="G146" s="32">
        <f t="shared" si="19"/>
        <v>130</v>
      </c>
      <c r="H146" s="61">
        <f t="shared" si="19"/>
        <v>0</v>
      </c>
      <c r="I146" s="61">
        <f t="shared" si="19"/>
        <v>0</v>
      </c>
      <c r="J146" s="46"/>
      <c r="K146" s="46"/>
    </row>
    <row r="147" spans="1:11" ht="26.25">
      <c r="A147" s="33" t="s">
        <v>31</v>
      </c>
      <c r="B147" s="42">
        <v>911</v>
      </c>
      <c r="C147" s="69" t="s">
        <v>3</v>
      </c>
      <c r="D147" s="69" t="s">
        <v>1</v>
      </c>
      <c r="E147" s="68" t="s">
        <v>156</v>
      </c>
      <c r="F147" s="26" t="s">
        <v>15</v>
      </c>
      <c r="G147" s="32">
        <v>130</v>
      </c>
      <c r="H147" s="61">
        <v>0</v>
      </c>
      <c r="I147" s="61">
        <v>0</v>
      </c>
      <c r="J147" s="46"/>
      <c r="K147" s="46"/>
    </row>
    <row r="148" spans="1:11" ht="15">
      <c r="A148" s="34" t="s">
        <v>50</v>
      </c>
      <c r="B148" s="63">
        <v>911</v>
      </c>
      <c r="C148" s="80" t="s">
        <v>3</v>
      </c>
      <c r="D148" s="80" t="s">
        <v>5</v>
      </c>
      <c r="E148" s="80"/>
      <c r="F148" s="24"/>
      <c r="G148" s="12">
        <f>G149+G160+G169</f>
        <v>13127.721000000001</v>
      </c>
      <c r="H148" s="47">
        <f>H149</f>
        <v>3345.9</v>
      </c>
      <c r="I148" s="47">
        <f>I149</f>
        <v>62.04613729926195</v>
      </c>
      <c r="J148" s="46"/>
      <c r="K148" s="46"/>
    </row>
    <row r="149" spans="1:11" ht="26.25">
      <c r="A149" s="79" t="s">
        <v>143</v>
      </c>
      <c r="B149" s="63">
        <v>911</v>
      </c>
      <c r="C149" s="80" t="s">
        <v>3</v>
      </c>
      <c r="D149" s="80" t="s">
        <v>5</v>
      </c>
      <c r="E149" s="89" t="s">
        <v>84</v>
      </c>
      <c r="F149" s="24"/>
      <c r="G149" s="56">
        <f>G150+G155</f>
        <v>5392.6</v>
      </c>
      <c r="H149" s="47">
        <f>H150+H155+H169</f>
        <v>3345.9</v>
      </c>
      <c r="I149" s="47">
        <f>(H149*100)/G149</f>
        <v>62.04613729926195</v>
      </c>
      <c r="J149" s="46"/>
      <c r="K149" s="46"/>
    </row>
    <row r="150" spans="1:11" ht="15">
      <c r="A150" s="33" t="s">
        <v>101</v>
      </c>
      <c r="B150" s="42">
        <v>911</v>
      </c>
      <c r="C150" s="69" t="s">
        <v>3</v>
      </c>
      <c r="D150" s="69" t="s">
        <v>5</v>
      </c>
      <c r="E150" s="69" t="s">
        <v>141</v>
      </c>
      <c r="F150" s="29"/>
      <c r="G150" s="32">
        <f aca="true" t="shared" si="20" ref="G150:I151">G151</f>
        <v>178.6</v>
      </c>
      <c r="H150" s="54">
        <f t="shared" si="20"/>
        <v>16.9</v>
      </c>
      <c r="I150" s="54">
        <f t="shared" si="20"/>
        <v>9.462486002239642</v>
      </c>
      <c r="J150" s="46"/>
      <c r="K150" s="46"/>
    </row>
    <row r="151" spans="1:11" ht="15">
      <c r="A151" s="33" t="s">
        <v>51</v>
      </c>
      <c r="B151" s="42">
        <v>911</v>
      </c>
      <c r="C151" s="69" t="s">
        <v>3</v>
      </c>
      <c r="D151" s="69" t="s">
        <v>5</v>
      </c>
      <c r="E151" s="69" t="s">
        <v>142</v>
      </c>
      <c r="F151" s="26"/>
      <c r="G151" s="32">
        <f t="shared" si="20"/>
        <v>178.6</v>
      </c>
      <c r="H151" s="54">
        <f t="shared" si="20"/>
        <v>16.9</v>
      </c>
      <c r="I151" s="54">
        <f t="shared" si="20"/>
        <v>9.462486002239642</v>
      </c>
      <c r="J151" s="46"/>
      <c r="K151" s="46"/>
    </row>
    <row r="152" spans="1:11" ht="39">
      <c r="A152" s="21" t="s">
        <v>32</v>
      </c>
      <c r="B152" s="42">
        <v>911</v>
      </c>
      <c r="C152" s="69" t="s">
        <v>3</v>
      </c>
      <c r="D152" s="69" t="s">
        <v>5</v>
      </c>
      <c r="E152" s="69" t="s">
        <v>142</v>
      </c>
      <c r="F152" s="26" t="s">
        <v>64</v>
      </c>
      <c r="G152" s="32">
        <f aca="true" t="shared" si="21" ref="G152:I153">G153</f>
        <v>178.6</v>
      </c>
      <c r="H152" s="78">
        <f t="shared" si="21"/>
        <v>16.9</v>
      </c>
      <c r="I152" s="78">
        <f t="shared" si="21"/>
        <v>9.462486002239642</v>
      </c>
      <c r="J152" s="46"/>
      <c r="K152" s="46"/>
    </row>
    <row r="153" spans="1:11" ht="15">
      <c r="A153" s="21" t="s">
        <v>33</v>
      </c>
      <c r="B153" s="42">
        <v>911</v>
      </c>
      <c r="C153" s="69" t="s">
        <v>3</v>
      </c>
      <c r="D153" s="69" t="s">
        <v>5</v>
      </c>
      <c r="E153" s="69" t="s">
        <v>142</v>
      </c>
      <c r="F153" s="26" t="s">
        <v>65</v>
      </c>
      <c r="G153" s="32">
        <f t="shared" si="21"/>
        <v>178.6</v>
      </c>
      <c r="H153" s="54">
        <f t="shared" si="21"/>
        <v>16.9</v>
      </c>
      <c r="I153" s="54">
        <f t="shared" si="21"/>
        <v>9.462486002239642</v>
      </c>
      <c r="J153" s="46"/>
      <c r="K153" s="46"/>
    </row>
    <row r="154" spans="1:11" ht="39">
      <c r="A154" s="33" t="s">
        <v>32</v>
      </c>
      <c r="B154" s="42">
        <v>911</v>
      </c>
      <c r="C154" s="69" t="s">
        <v>3</v>
      </c>
      <c r="D154" s="69" t="s">
        <v>5</v>
      </c>
      <c r="E154" s="69" t="s">
        <v>142</v>
      </c>
      <c r="F154" s="26" t="s">
        <v>21</v>
      </c>
      <c r="G154" s="32">
        <v>178.6</v>
      </c>
      <c r="H154" s="78">
        <v>16.9</v>
      </c>
      <c r="I154" s="78">
        <f>(H154*100)/G154</f>
        <v>9.462486002239642</v>
      </c>
      <c r="J154" s="46"/>
      <c r="K154" s="46"/>
    </row>
    <row r="155" spans="1:11" ht="15">
      <c r="A155" s="34" t="s">
        <v>105</v>
      </c>
      <c r="B155" s="101">
        <v>911</v>
      </c>
      <c r="C155" s="80" t="s">
        <v>3</v>
      </c>
      <c r="D155" s="80" t="s">
        <v>5</v>
      </c>
      <c r="E155" s="80" t="s">
        <v>103</v>
      </c>
      <c r="F155" s="24"/>
      <c r="G155" s="12">
        <f>G156</f>
        <v>5214</v>
      </c>
      <c r="H155" s="58">
        <f>H156</f>
        <v>3305</v>
      </c>
      <c r="I155" s="58">
        <f>I156</f>
        <v>63.38703490602225</v>
      </c>
      <c r="J155" s="73"/>
      <c r="K155" s="46"/>
    </row>
    <row r="156" spans="1:11" ht="15">
      <c r="A156" s="33" t="s">
        <v>102</v>
      </c>
      <c r="B156" s="42">
        <v>911</v>
      </c>
      <c r="C156" s="69" t="s">
        <v>3</v>
      </c>
      <c r="D156" s="69" t="s">
        <v>5</v>
      </c>
      <c r="E156" s="69" t="s">
        <v>104</v>
      </c>
      <c r="F156" s="26"/>
      <c r="G156" s="59">
        <f aca="true" t="shared" si="22" ref="G156:I158">G157</f>
        <v>5214</v>
      </c>
      <c r="H156" s="61">
        <f t="shared" si="22"/>
        <v>3305</v>
      </c>
      <c r="I156" s="61">
        <f t="shared" si="22"/>
        <v>63.38703490602225</v>
      </c>
      <c r="J156" s="46"/>
      <c r="K156" s="46"/>
    </row>
    <row r="157" spans="1:11" ht="39">
      <c r="A157" s="33" t="s">
        <v>32</v>
      </c>
      <c r="B157" s="42">
        <v>911</v>
      </c>
      <c r="C157" s="69" t="s">
        <v>3</v>
      </c>
      <c r="D157" s="69" t="s">
        <v>5</v>
      </c>
      <c r="E157" s="69" t="s">
        <v>104</v>
      </c>
      <c r="F157" s="29" t="s">
        <v>64</v>
      </c>
      <c r="G157" s="74">
        <f>G158</f>
        <v>5214</v>
      </c>
      <c r="H157" s="76">
        <f t="shared" si="22"/>
        <v>3305</v>
      </c>
      <c r="I157" s="76">
        <f t="shared" si="22"/>
        <v>63.38703490602225</v>
      </c>
      <c r="J157" s="46"/>
      <c r="K157" s="46"/>
    </row>
    <row r="158" spans="1:11" ht="15">
      <c r="A158" s="21" t="s">
        <v>33</v>
      </c>
      <c r="B158" s="42">
        <v>911</v>
      </c>
      <c r="C158" s="69" t="s">
        <v>3</v>
      </c>
      <c r="D158" s="69" t="s">
        <v>5</v>
      </c>
      <c r="E158" s="69" t="s">
        <v>104</v>
      </c>
      <c r="F158" s="26" t="s">
        <v>65</v>
      </c>
      <c r="G158" s="32">
        <f t="shared" si="22"/>
        <v>5214</v>
      </c>
      <c r="H158" s="76">
        <f t="shared" si="22"/>
        <v>3305</v>
      </c>
      <c r="I158" s="76">
        <f t="shared" si="22"/>
        <v>63.38703490602225</v>
      </c>
      <c r="J158" s="46"/>
      <c r="K158" s="46"/>
    </row>
    <row r="159" spans="1:11" ht="39.75" thickBot="1">
      <c r="A159" s="33" t="s">
        <v>32</v>
      </c>
      <c r="B159" s="42">
        <v>911</v>
      </c>
      <c r="C159" s="82" t="s">
        <v>3</v>
      </c>
      <c r="D159" s="69" t="s">
        <v>5</v>
      </c>
      <c r="E159" s="69" t="s">
        <v>104</v>
      </c>
      <c r="F159" s="26" t="s">
        <v>21</v>
      </c>
      <c r="G159" s="32">
        <v>5214</v>
      </c>
      <c r="H159" s="77">
        <v>3305</v>
      </c>
      <c r="I159" s="77">
        <f>(H159*100)/G159</f>
        <v>63.38703490602225</v>
      </c>
      <c r="J159" s="46"/>
      <c r="K159" s="46"/>
    </row>
    <row r="160" spans="1:11" ht="26.25" thickBot="1">
      <c r="A160" s="109" t="s">
        <v>177</v>
      </c>
      <c r="B160" s="101">
        <v>911</v>
      </c>
      <c r="C160" s="80" t="s">
        <v>3</v>
      </c>
      <c r="D160" s="80" t="s">
        <v>5</v>
      </c>
      <c r="E160" s="80" t="s">
        <v>168</v>
      </c>
      <c r="F160" s="107"/>
      <c r="G160" s="114">
        <f>G161+G166</f>
        <v>7513.121</v>
      </c>
      <c r="H160" s="108">
        <f aca="true" t="shared" si="23" ref="G160:I167">H161</f>
        <v>0</v>
      </c>
      <c r="I160" s="108">
        <f t="shared" si="23"/>
        <v>0</v>
      </c>
      <c r="J160" s="46"/>
      <c r="K160" s="46"/>
    </row>
    <row r="161" spans="1:11" ht="30" customHeight="1" thickBot="1">
      <c r="A161" s="112" t="s">
        <v>178</v>
      </c>
      <c r="B161" s="111">
        <v>911</v>
      </c>
      <c r="C161" s="82" t="s">
        <v>3</v>
      </c>
      <c r="D161" s="69" t="s">
        <v>5</v>
      </c>
      <c r="E161" s="69" t="s">
        <v>169</v>
      </c>
      <c r="F161" s="26"/>
      <c r="G161" s="113">
        <f t="shared" si="23"/>
        <v>7368.421</v>
      </c>
      <c r="H161" s="77">
        <f t="shared" si="23"/>
        <v>0</v>
      </c>
      <c r="I161" s="77">
        <f t="shared" si="23"/>
        <v>0</v>
      </c>
      <c r="J161" s="46"/>
      <c r="K161" s="46"/>
    </row>
    <row r="162" spans="1:11" ht="15">
      <c r="A162" s="110" t="s">
        <v>179</v>
      </c>
      <c r="B162" s="42">
        <v>911</v>
      </c>
      <c r="C162" s="82" t="s">
        <v>3</v>
      </c>
      <c r="D162" s="69" t="s">
        <v>5</v>
      </c>
      <c r="E162" s="69" t="s">
        <v>180</v>
      </c>
      <c r="F162" s="26"/>
      <c r="G162" s="113">
        <f t="shared" si="23"/>
        <v>7368.421</v>
      </c>
      <c r="H162" s="77">
        <f t="shared" si="23"/>
        <v>0</v>
      </c>
      <c r="I162" s="77">
        <f t="shared" si="23"/>
        <v>0</v>
      </c>
      <c r="J162" s="46"/>
      <c r="K162" s="46"/>
    </row>
    <row r="163" spans="1:11" ht="15">
      <c r="A163" s="33" t="s">
        <v>29</v>
      </c>
      <c r="B163" s="42">
        <v>911</v>
      </c>
      <c r="C163" s="82" t="s">
        <v>3</v>
      </c>
      <c r="D163" s="69" t="s">
        <v>5</v>
      </c>
      <c r="E163" s="69" t="s">
        <v>180</v>
      </c>
      <c r="F163" s="26" t="s">
        <v>62</v>
      </c>
      <c r="G163" s="113">
        <f t="shared" si="23"/>
        <v>7368.421</v>
      </c>
      <c r="H163" s="77">
        <f t="shared" si="23"/>
        <v>0</v>
      </c>
      <c r="I163" s="77">
        <f t="shared" si="23"/>
        <v>0</v>
      </c>
      <c r="J163" s="46"/>
      <c r="K163" s="46"/>
    </row>
    <row r="164" spans="1:11" ht="26.25">
      <c r="A164" s="33" t="s">
        <v>30</v>
      </c>
      <c r="B164" s="42">
        <v>911</v>
      </c>
      <c r="C164" s="82" t="s">
        <v>3</v>
      </c>
      <c r="D164" s="69" t="s">
        <v>5</v>
      </c>
      <c r="E164" s="69" t="s">
        <v>180</v>
      </c>
      <c r="F164" s="26" t="s">
        <v>63</v>
      </c>
      <c r="G164" s="113">
        <f t="shared" si="23"/>
        <v>7368.421</v>
      </c>
      <c r="H164" s="77">
        <f t="shared" si="23"/>
        <v>0</v>
      </c>
      <c r="I164" s="77">
        <f t="shared" si="23"/>
        <v>0</v>
      </c>
      <c r="J164" s="46"/>
      <c r="K164" s="46"/>
    </row>
    <row r="165" spans="1:11" ht="26.25">
      <c r="A165" s="33" t="s">
        <v>170</v>
      </c>
      <c r="B165" s="42">
        <v>911</v>
      </c>
      <c r="C165" s="82" t="s">
        <v>3</v>
      </c>
      <c r="D165" s="69" t="s">
        <v>5</v>
      </c>
      <c r="E165" s="69" t="s">
        <v>180</v>
      </c>
      <c r="F165" s="26" t="s">
        <v>171</v>
      </c>
      <c r="G165" s="113">
        <v>7368.421</v>
      </c>
      <c r="H165" s="77">
        <v>0</v>
      </c>
      <c r="I165" s="77">
        <v>0</v>
      </c>
      <c r="J165" s="46"/>
      <c r="K165" s="46"/>
    </row>
    <row r="166" spans="1:11" ht="15">
      <c r="A166" s="33" t="s">
        <v>29</v>
      </c>
      <c r="B166" s="42">
        <v>911</v>
      </c>
      <c r="C166" s="82" t="s">
        <v>3</v>
      </c>
      <c r="D166" s="69" t="s">
        <v>5</v>
      </c>
      <c r="E166" s="69" t="s">
        <v>206</v>
      </c>
      <c r="F166" s="26" t="s">
        <v>62</v>
      </c>
      <c r="G166" s="113">
        <f t="shared" si="23"/>
        <v>144.7</v>
      </c>
      <c r="H166" s="77">
        <f t="shared" si="23"/>
        <v>0</v>
      </c>
      <c r="I166" s="77">
        <f t="shared" si="23"/>
        <v>0</v>
      </c>
      <c r="J166" s="46"/>
      <c r="K166" s="46"/>
    </row>
    <row r="167" spans="1:11" ht="26.25">
      <c r="A167" s="33" t="s">
        <v>30</v>
      </c>
      <c r="B167" s="42">
        <v>911</v>
      </c>
      <c r="C167" s="82" t="s">
        <v>3</v>
      </c>
      <c r="D167" s="69" t="s">
        <v>5</v>
      </c>
      <c r="E167" s="69" t="s">
        <v>206</v>
      </c>
      <c r="F167" s="26" t="s">
        <v>63</v>
      </c>
      <c r="G167" s="113">
        <f t="shared" si="23"/>
        <v>144.7</v>
      </c>
      <c r="H167" s="77">
        <f t="shared" si="23"/>
        <v>0</v>
      </c>
      <c r="I167" s="77">
        <f t="shared" si="23"/>
        <v>0</v>
      </c>
      <c r="J167" s="46"/>
      <c r="K167" s="46"/>
    </row>
    <row r="168" spans="1:11" ht="26.25">
      <c r="A168" s="33" t="s">
        <v>170</v>
      </c>
      <c r="B168" s="42">
        <v>911</v>
      </c>
      <c r="C168" s="82" t="s">
        <v>3</v>
      </c>
      <c r="D168" s="69" t="s">
        <v>5</v>
      </c>
      <c r="E168" s="69" t="s">
        <v>206</v>
      </c>
      <c r="F168" s="26" t="s">
        <v>171</v>
      </c>
      <c r="G168" s="32">
        <v>144.7</v>
      </c>
      <c r="H168" s="77">
        <v>0</v>
      </c>
      <c r="I168" s="77">
        <v>0</v>
      </c>
      <c r="J168" s="46"/>
      <c r="K168" s="46"/>
    </row>
    <row r="169" spans="1:11" ht="54.75" customHeight="1">
      <c r="A169" s="34" t="s">
        <v>191</v>
      </c>
      <c r="B169" s="101">
        <v>911</v>
      </c>
      <c r="C169" s="72" t="s">
        <v>3</v>
      </c>
      <c r="D169" s="80" t="s">
        <v>5</v>
      </c>
      <c r="E169" s="80" t="s">
        <v>192</v>
      </c>
      <c r="F169" s="107"/>
      <c r="G169" s="114">
        <f>G170</f>
        <v>222</v>
      </c>
      <c r="H169" s="108">
        <f>H170+H171+H175+H179+H183+H187</f>
        <v>24</v>
      </c>
      <c r="I169" s="108">
        <f>(H169*100)/G169</f>
        <v>10.81081081081081</v>
      </c>
      <c r="J169" s="46"/>
      <c r="K169" s="46"/>
    </row>
    <row r="170" spans="1:11" ht="26.25">
      <c r="A170" s="33" t="s">
        <v>193</v>
      </c>
      <c r="B170" s="42">
        <v>911</v>
      </c>
      <c r="C170" s="82" t="s">
        <v>3</v>
      </c>
      <c r="D170" s="69" t="s">
        <v>5</v>
      </c>
      <c r="E170" s="69" t="s">
        <v>194</v>
      </c>
      <c r="F170" s="26"/>
      <c r="G170" s="113">
        <f>G171+G175+G179+G183+G187</f>
        <v>222</v>
      </c>
      <c r="H170" s="77">
        <f aca="true" t="shared" si="24" ref="H170:I173">H171</f>
        <v>0</v>
      </c>
      <c r="I170" s="77">
        <f t="shared" si="24"/>
        <v>0</v>
      </c>
      <c r="J170" s="46"/>
      <c r="K170" s="46"/>
    </row>
    <row r="171" spans="1:11" ht="39">
      <c r="A171" s="33" t="s">
        <v>195</v>
      </c>
      <c r="B171" s="42">
        <v>911</v>
      </c>
      <c r="C171" s="82" t="s">
        <v>3</v>
      </c>
      <c r="D171" s="69" t="s">
        <v>5</v>
      </c>
      <c r="E171" s="69" t="s">
        <v>196</v>
      </c>
      <c r="F171" s="26"/>
      <c r="G171" s="113">
        <f>G172</f>
        <v>50</v>
      </c>
      <c r="H171" s="77">
        <f t="shared" si="24"/>
        <v>0</v>
      </c>
      <c r="I171" s="77">
        <f t="shared" si="24"/>
        <v>0</v>
      </c>
      <c r="J171" s="46"/>
      <c r="K171" s="46"/>
    </row>
    <row r="172" spans="1:11" ht="15">
      <c r="A172" s="33" t="s">
        <v>29</v>
      </c>
      <c r="B172" s="42">
        <v>911</v>
      </c>
      <c r="C172" s="82" t="s">
        <v>3</v>
      </c>
      <c r="D172" s="69" t="s">
        <v>5</v>
      </c>
      <c r="E172" s="69" t="s">
        <v>196</v>
      </c>
      <c r="F172" s="26" t="s">
        <v>62</v>
      </c>
      <c r="G172" s="113">
        <f>G173</f>
        <v>50</v>
      </c>
      <c r="H172" s="77">
        <f t="shared" si="24"/>
        <v>0</v>
      </c>
      <c r="I172" s="77">
        <f t="shared" si="24"/>
        <v>0</v>
      </c>
      <c r="J172" s="46"/>
      <c r="K172" s="46"/>
    </row>
    <row r="173" spans="1:11" ht="26.25">
      <c r="A173" s="33" t="s">
        <v>30</v>
      </c>
      <c r="B173" s="42">
        <v>911</v>
      </c>
      <c r="C173" s="82" t="s">
        <v>3</v>
      </c>
      <c r="D173" s="69" t="s">
        <v>5</v>
      </c>
      <c r="E173" s="69" t="s">
        <v>196</v>
      </c>
      <c r="F173" s="26" t="s">
        <v>63</v>
      </c>
      <c r="G173" s="113">
        <f>G174</f>
        <v>50</v>
      </c>
      <c r="H173" s="77">
        <f t="shared" si="24"/>
        <v>0</v>
      </c>
      <c r="I173" s="77">
        <f t="shared" si="24"/>
        <v>0</v>
      </c>
      <c r="J173" s="46"/>
      <c r="K173" s="46"/>
    </row>
    <row r="174" spans="1:11" ht="26.25">
      <c r="A174" s="33" t="s">
        <v>31</v>
      </c>
      <c r="B174" s="42">
        <v>911</v>
      </c>
      <c r="C174" s="82" t="s">
        <v>3</v>
      </c>
      <c r="D174" s="69" t="s">
        <v>5</v>
      </c>
      <c r="E174" s="69" t="s">
        <v>196</v>
      </c>
      <c r="F174" s="26" t="s">
        <v>15</v>
      </c>
      <c r="G174" s="113">
        <v>50</v>
      </c>
      <c r="H174" s="77">
        <v>0</v>
      </c>
      <c r="I174" s="77">
        <v>0</v>
      </c>
      <c r="J174" s="46"/>
      <c r="K174" s="46"/>
    </row>
    <row r="175" spans="1:11" ht="15">
      <c r="A175" s="33" t="s">
        <v>197</v>
      </c>
      <c r="B175" s="42">
        <v>911</v>
      </c>
      <c r="C175" s="82" t="s">
        <v>3</v>
      </c>
      <c r="D175" s="69" t="s">
        <v>5</v>
      </c>
      <c r="E175" s="69" t="s">
        <v>198</v>
      </c>
      <c r="F175" s="26"/>
      <c r="G175" s="113">
        <f aca="true" t="shared" si="25" ref="G175:I177">G176</f>
        <v>24</v>
      </c>
      <c r="H175" s="77">
        <f t="shared" si="25"/>
        <v>24</v>
      </c>
      <c r="I175" s="77">
        <f t="shared" si="25"/>
        <v>100</v>
      </c>
      <c r="J175" s="46"/>
      <c r="K175" s="46"/>
    </row>
    <row r="176" spans="1:11" ht="15">
      <c r="A176" s="33" t="s">
        <v>29</v>
      </c>
      <c r="B176" s="42">
        <v>911</v>
      </c>
      <c r="C176" s="82" t="s">
        <v>3</v>
      </c>
      <c r="D176" s="69" t="s">
        <v>5</v>
      </c>
      <c r="E176" s="69" t="s">
        <v>198</v>
      </c>
      <c r="F176" s="26" t="s">
        <v>62</v>
      </c>
      <c r="G176" s="113">
        <f t="shared" si="25"/>
        <v>24</v>
      </c>
      <c r="H176" s="77">
        <f t="shared" si="25"/>
        <v>24</v>
      </c>
      <c r="I176" s="77">
        <f t="shared" si="25"/>
        <v>100</v>
      </c>
      <c r="J176" s="46"/>
      <c r="K176" s="46"/>
    </row>
    <row r="177" spans="1:11" ht="26.25">
      <c r="A177" s="33" t="s">
        <v>30</v>
      </c>
      <c r="B177" s="42">
        <v>911</v>
      </c>
      <c r="C177" s="82" t="s">
        <v>3</v>
      </c>
      <c r="D177" s="69" t="s">
        <v>5</v>
      </c>
      <c r="E177" s="69" t="s">
        <v>198</v>
      </c>
      <c r="F177" s="26" t="s">
        <v>63</v>
      </c>
      <c r="G177" s="113">
        <f t="shared" si="25"/>
        <v>24</v>
      </c>
      <c r="H177" s="77">
        <f t="shared" si="25"/>
        <v>24</v>
      </c>
      <c r="I177" s="77">
        <f t="shared" si="25"/>
        <v>100</v>
      </c>
      <c r="J177" s="46"/>
      <c r="K177" s="46"/>
    </row>
    <row r="178" spans="1:11" ht="26.25">
      <c r="A178" s="33" t="s">
        <v>31</v>
      </c>
      <c r="B178" s="42">
        <v>911</v>
      </c>
      <c r="C178" s="82" t="s">
        <v>3</v>
      </c>
      <c r="D178" s="69" t="s">
        <v>5</v>
      </c>
      <c r="E178" s="69" t="s">
        <v>198</v>
      </c>
      <c r="F178" s="26" t="s">
        <v>15</v>
      </c>
      <c r="G178" s="113">
        <v>24</v>
      </c>
      <c r="H178" s="77">
        <v>24</v>
      </c>
      <c r="I178" s="77">
        <f>(H178*100)/G178</f>
        <v>100</v>
      </c>
      <c r="J178" s="46"/>
      <c r="K178" s="46"/>
    </row>
    <row r="179" spans="1:11" ht="39">
      <c r="A179" s="33" t="s">
        <v>199</v>
      </c>
      <c r="B179" s="42">
        <v>911</v>
      </c>
      <c r="C179" s="82" t="s">
        <v>3</v>
      </c>
      <c r="D179" s="69" t="s">
        <v>5</v>
      </c>
      <c r="E179" s="69" t="s">
        <v>200</v>
      </c>
      <c r="F179" s="26"/>
      <c r="G179" s="113">
        <f aca="true" t="shared" si="26" ref="G179:I180">G180</f>
        <v>48</v>
      </c>
      <c r="H179" s="77">
        <f t="shared" si="26"/>
        <v>0</v>
      </c>
      <c r="I179" s="77">
        <f t="shared" si="26"/>
        <v>0</v>
      </c>
      <c r="J179" s="46"/>
      <c r="K179" s="46"/>
    </row>
    <row r="180" spans="1:11" ht="15">
      <c r="A180" s="33" t="s">
        <v>29</v>
      </c>
      <c r="B180" s="42">
        <v>911</v>
      </c>
      <c r="C180" s="82" t="s">
        <v>3</v>
      </c>
      <c r="D180" s="69" t="s">
        <v>5</v>
      </c>
      <c r="E180" s="69" t="s">
        <v>200</v>
      </c>
      <c r="F180" s="26" t="s">
        <v>62</v>
      </c>
      <c r="G180" s="113">
        <f t="shared" si="26"/>
        <v>48</v>
      </c>
      <c r="H180" s="77">
        <f t="shared" si="26"/>
        <v>0</v>
      </c>
      <c r="I180" s="77">
        <f t="shared" si="26"/>
        <v>0</v>
      </c>
      <c r="J180" s="46"/>
      <c r="K180" s="46"/>
    </row>
    <row r="181" spans="1:11" ht="26.25">
      <c r="A181" s="33" t="s">
        <v>30</v>
      </c>
      <c r="B181" s="42">
        <v>911</v>
      </c>
      <c r="C181" s="82" t="s">
        <v>3</v>
      </c>
      <c r="D181" s="69" t="s">
        <v>5</v>
      </c>
      <c r="E181" s="69" t="s">
        <v>200</v>
      </c>
      <c r="F181" s="26" t="s">
        <v>63</v>
      </c>
      <c r="G181" s="113">
        <f>G182</f>
        <v>48</v>
      </c>
      <c r="H181" s="77">
        <v>0</v>
      </c>
      <c r="I181" s="77">
        <v>0</v>
      </c>
      <c r="J181" s="46"/>
      <c r="K181" s="46"/>
    </row>
    <row r="182" spans="1:11" ht="26.25">
      <c r="A182" s="33" t="s">
        <v>31</v>
      </c>
      <c r="B182" s="42">
        <v>911</v>
      </c>
      <c r="C182" s="82" t="s">
        <v>3</v>
      </c>
      <c r="D182" s="69" t="s">
        <v>5</v>
      </c>
      <c r="E182" s="69" t="s">
        <v>200</v>
      </c>
      <c r="F182" s="26" t="s">
        <v>15</v>
      </c>
      <c r="G182" s="113">
        <v>48</v>
      </c>
      <c r="H182" s="77">
        <v>0</v>
      </c>
      <c r="I182" s="77">
        <v>0</v>
      </c>
      <c r="J182" s="46"/>
      <c r="K182" s="46"/>
    </row>
    <row r="183" spans="1:11" ht="39">
      <c r="A183" s="33" t="s">
        <v>201</v>
      </c>
      <c r="B183" s="42">
        <v>911</v>
      </c>
      <c r="C183" s="82" t="s">
        <v>3</v>
      </c>
      <c r="D183" s="69" t="s">
        <v>5</v>
      </c>
      <c r="E183" s="69" t="s">
        <v>202</v>
      </c>
      <c r="F183" s="26"/>
      <c r="G183" s="113">
        <f aca="true" t="shared" si="27" ref="G183:I184">G184</f>
        <v>98</v>
      </c>
      <c r="H183" s="77">
        <f t="shared" si="27"/>
        <v>0</v>
      </c>
      <c r="I183" s="77">
        <f t="shared" si="27"/>
        <v>0</v>
      </c>
      <c r="J183" s="46"/>
      <c r="K183" s="46"/>
    </row>
    <row r="184" spans="1:11" ht="15">
      <c r="A184" s="33" t="s">
        <v>29</v>
      </c>
      <c r="B184" s="42">
        <v>911</v>
      </c>
      <c r="C184" s="82" t="s">
        <v>3</v>
      </c>
      <c r="D184" s="69" t="s">
        <v>5</v>
      </c>
      <c r="E184" s="69" t="s">
        <v>202</v>
      </c>
      <c r="F184" s="26" t="s">
        <v>62</v>
      </c>
      <c r="G184" s="113">
        <f t="shared" si="27"/>
        <v>98</v>
      </c>
      <c r="H184" s="77">
        <f t="shared" si="27"/>
        <v>0</v>
      </c>
      <c r="I184" s="77">
        <f t="shared" si="27"/>
        <v>0</v>
      </c>
      <c r="J184" s="46"/>
      <c r="K184" s="46"/>
    </row>
    <row r="185" spans="1:11" ht="26.25">
      <c r="A185" s="33" t="s">
        <v>30</v>
      </c>
      <c r="B185" s="42">
        <v>911</v>
      </c>
      <c r="C185" s="82" t="s">
        <v>3</v>
      </c>
      <c r="D185" s="69" t="s">
        <v>5</v>
      </c>
      <c r="E185" s="69" t="s">
        <v>202</v>
      </c>
      <c r="F185" s="26" t="s">
        <v>63</v>
      </c>
      <c r="G185" s="113">
        <f>G186</f>
        <v>98</v>
      </c>
      <c r="H185" s="77">
        <v>0</v>
      </c>
      <c r="I185" s="77">
        <v>0</v>
      </c>
      <c r="J185" s="46"/>
      <c r="K185" s="46"/>
    </row>
    <row r="186" spans="1:11" ht="24.75" customHeight="1">
      <c r="A186" s="33" t="s">
        <v>205</v>
      </c>
      <c r="B186" s="42">
        <v>911</v>
      </c>
      <c r="C186" s="82" t="s">
        <v>3</v>
      </c>
      <c r="D186" s="69" t="s">
        <v>5</v>
      </c>
      <c r="E186" s="69" t="s">
        <v>202</v>
      </c>
      <c r="F186" s="26" t="s">
        <v>171</v>
      </c>
      <c r="G186" s="113">
        <v>98</v>
      </c>
      <c r="H186" s="77">
        <v>0</v>
      </c>
      <c r="I186" s="77">
        <v>0</v>
      </c>
      <c r="J186" s="46"/>
      <c r="K186" s="46"/>
    </row>
    <row r="187" spans="1:11" ht="39">
      <c r="A187" s="33" t="s">
        <v>203</v>
      </c>
      <c r="B187" s="42">
        <v>911</v>
      </c>
      <c r="C187" s="82" t="s">
        <v>3</v>
      </c>
      <c r="D187" s="69" t="s">
        <v>5</v>
      </c>
      <c r="E187" s="69" t="s">
        <v>204</v>
      </c>
      <c r="F187" s="26"/>
      <c r="G187" s="113">
        <f aca="true" t="shared" si="28" ref="G187:I188">G188</f>
        <v>2</v>
      </c>
      <c r="H187" s="77">
        <f t="shared" si="28"/>
        <v>0</v>
      </c>
      <c r="I187" s="77">
        <f t="shared" si="28"/>
        <v>0</v>
      </c>
      <c r="J187" s="46"/>
      <c r="K187" s="46"/>
    </row>
    <row r="188" spans="1:11" ht="15">
      <c r="A188" s="33" t="s">
        <v>29</v>
      </c>
      <c r="B188" s="42">
        <v>911</v>
      </c>
      <c r="C188" s="82" t="s">
        <v>3</v>
      </c>
      <c r="D188" s="69" t="s">
        <v>5</v>
      </c>
      <c r="E188" s="69" t="s">
        <v>204</v>
      </c>
      <c r="F188" s="26" t="s">
        <v>62</v>
      </c>
      <c r="G188" s="113">
        <f t="shared" si="28"/>
        <v>2</v>
      </c>
      <c r="H188" s="77">
        <f t="shared" si="28"/>
        <v>0</v>
      </c>
      <c r="I188" s="77">
        <f t="shared" si="28"/>
        <v>0</v>
      </c>
      <c r="J188" s="46"/>
      <c r="K188" s="46"/>
    </row>
    <row r="189" spans="1:11" ht="26.25">
      <c r="A189" s="33" t="s">
        <v>30</v>
      </c>
      <c r="B189" s="42">
        <v>911</v>
      </c>
      <c r="C189" s="82" t="s">
        <v>3</v>
      </c>
      <c r="D189" s="69" t="s">
        <v>5</v>
      </c>
      <c r="E189" s="69" t="s">
        <v>204</v>
      </c>
      <c r="F189" s="26" t="s">
        <v>63</v>
      </c>
      <c r="G189" s="113">
        <f>G190</f>
        <v>2</v>
      </c>
      <c r="H189" s="77">
        <v>0</v>
      </c>
      <c r="I189" s="77">
        <v>0</v>
      </c>
      <c r="J189" s="46"/>
      <c r="K189" s="46"/>
    </row>
    <row r="190" spans="1:11" ht="26.25">
      <c r="A190" s="33" t="s">
        <v>31</v>
      </c>
      <c r="B190" s="42">
        <v>911</v>
      </c>
      <c r="C190" s="82" t="s">
        <v>3</v>
      </c>
      <c r="D190" s="69" t="s">
        <v>5</v>
      </c>
      <c r="E190" s="69" t="s">
        <v>204</v>
      </c>
      <c r="F190" s="26" t="s">
        <v>15</v>
      </c>
      <c r="G190" s="113">
        <v>2</v>
      </c>
      <c r="H190" s="77">
        <v>0</v>
      </c>
      <c r="I190" s="77">
        <v>0</v>
      </c>
      <c r="J190" s="46"/>
      <c r="K190" s="46"/>
    </row>
    <row r="191" spans="1:11" ht="15">
      <c r="A191" s="40" t="s">
        <v>52</v>
      </c>
      <c r="B191" s="63">
        <v>911</v>
      </c>
      <c r="C191" s="80" t="s">
        <v>10</v>
      </c>
      <c r="D191" s="69"/>
      <c r="E191" s="71"/>
      <c r="F191" s="26"/>
      <c r="G191" s="12">
        <f aca="true" t="shared" si="29" ref="G191:I196">G192</f>
        <v>28</v>
      </c>
      <c r="H191" s="12">
        <f t="shared" si="29"/>
        <v>28</v>
      </c>
      <c r="I191" s="12">
        <f t="shared" si="29"/>
        <v>100</v>
      </c>
      <c r="J191" s="46"/>
      <c r="K191" s="46"/>
    </row>
    <row r="192" spans="1:11" ht="15">
      <c r="A192" s="36" t="s">
        <v>139</v>
      </c>
      <c r="B192" s="63">
        <v>911</v>
      </c>
      <c r="C192" s="80" t="s">
        <v>10</v>
      </c>
      <c r="D192" s="80" t="s">
        <v>10</v>
      </c>
      <c r="E192" s="71"/>
      <c r="F192" s="26"/>
      <c r="G192" s="12">
        <f>G194</f>
        <v>28</v>
      </c>
      <c r="H192" s="12">
        <f>H194</f>
        <v>28</v>
      </c>
      <c r="I192" s="12">
        <f>I194</f>
        <v>100</v>
      </c>
      <c r="J192" s="46"/>
      <c r="K192" s="46"/>
    </row>
    <row r="193" spans="1:11" ht="26.25">
      <c r="A193" s="79" t="s">
        <v>143</v>
      </c>
      <c r="B193" s="63">
        <v>911</v>
      </c>
      <c r="C193" s="80" t="s">
        <v>10</v>
      </c>
      <c r="D193" s="80" t="s">
        <v>10</v>
      </c>
      <c r="E193" s="89" t="s">
        <v>84</v>
      </c>
      <c r="F193" s="26"/>
      <c r="G193" s="12">
        <f>G194</f>
        <v>28</v>
      </c>
      <c r="H193" s="12">
        <f>H194</f>
        <v>28</v>
      </c>
      <c r="I193" s="12">
        <f>I194</f>
        <v>100</v>
      </c>
      <c r="J193" s="46"/>
      <c r="K193" s="46"/>
    </row>
    <row r="194" spans="1:11" ht="49.5" customHeight="1">
      <c r="A194" s="21" t="s">
        <v>158</v>
      </c>
      <c r="B194" s="66">
        <v>911</v>
      </c>
      <c r="C194" s="69" t="s">
        <v>10</v>
      </c>
      <c r="D194" s="69" t="s">
        <v>10</v>
      </c>
      <c r="E194" s="66" t="s">
        <v>106</v>
      </c>
      <c r="F194" s="24"/>
      <c r="G194" s="12">
        <f t="shared" si="29"/>
        <v>28</v>
      </c>
      <c r="H194" s="12">
        <f t="shared" si="29"/>
        <v>28</v>
      </c>
      <c r="I194" s="12">
        <f t="shared" si="29"/>
        <v>100</v>
      </c>
      <c r="J194" s="46"/>
      <c r="K194" s="46"/>
    </row>
    <row r="195" spans="1:11" ht="15">
      <c r="A195" s="10" t="s">
        <v>107</v>
      </c>
      <c r="B195" s="66">
        <v>911</v>
      </c>
      <c r="C195" s="67" t="s">
        <v>10</v>
      </c>
      <c r="D195" s="67" t="s">
        <v>10</v>
      </c>
      <c r="E195" s="66" t="s">
        <v>108</v>
      </c>
      <c r="F195" s="35"/>
      <c r="G195" s="32">
        <f>G196</f>
        <v>28</v>
      </c>
      <c r="H195" s="59">
        <f>H196</f>
        <v>28</v>
      </c>
      <c r="I195" s="59">
        <f>I196</f>
        <v>100</v>
      </c>
      <c r="J195" s="46"/>
      <c r="K195" s="46"/>
    </row>
    <row r="196" spans="1:11" ht="15">
      <c r="A196" s="33" t="s">
        <v>37</v>
      </c>
      <c r="B196" s="42">
        <v>911</v>
      </c>
      <c r="C196" s="69" t="s">
        <v>10</v>
      </c>
      <c r="D196" s="69" t="s">
        <v>10</v>
      </c>
      <c r="E196" s="66" t="s">
        <v>108</v>
      </c>
      <c r="F196" s="29" t="s">
        <v>68</v>
      </c>
      <c r="G196" s="32">
        <f t="shared" si="29"/>
        <v>28</v>
      </c>
      <c r="H196" s="32">
        <f t="shared" si="29"/>
        <v>28</v>
      </c>
      <c r="I196" s="32">
        <f t="shared" si="29"/>
        <v>100</v>
      </c>
      <c r="J196" s="46"/>
      <c r="K196" s="46"/>
    </row>
    <row r="197" spans="1:11" ht="15">
      <c r="A197" s="41" t="s">
        <v>38</v>
      </c>
      <c r="B197" s="42">
        <v>911</v>
      </c>
      <c r="C197" s="69" t="s">
        <v>10</v>
      </c>
      <c r="D197" s="69" t="s">
        <v>10</v>
      </c>
      <c r="E197" s="66" t="s">
        <v>108</v>
      </c>
      <c r="F197" s="26" t="s">
        <v>16</v>
      </c>
      <c r="G197" s="32">
        <v>28</v>
      </c>
      <c r="H197" s="32">
        <v>28</v>
      </c>
      <c r="I197" s="32">
        <f>(H197*100)/G197</f>
        <v>100</v>
      </c>
      <c r="J197" s="46"/>
      <c r="K197" s="46"/>
    </row>
    <row r="198" spans="1:11" ht="15">
      <c r="A198" s="40" t="s">
        <v>53</v>
      </c>
      <c r="B198" s="63">
        <v>911</v>
      </c>
      <c r="C198" s="80" t="s">
        <v>12</v>
      </c>
      <c r="D198" s="80"/>
      <c r="E198" s="71"/>
      <c r="F198" s="26"/>
      <c r="G198" s="12">
        <f>G199</f>
        <v>11357</v>
      </c>
      <c r="H198" s="12">
        <f>H199</f>
        <v>6363</v>
      </c>
      <c r="I198" s="12">
        <f>I199</f>
        <v>56.02711983798538</v>
      </c>
      <c r="J198" s="46"/>
      <c r="K198" s="46"/>
    </row>
    <row r="199" spans="1:11" ht="15">
      <c r="A199" s="36" t="s">
        <v>54</v>
      </c>
      <c r="B199" s="63">
        <v>911</v>
      </c>
      <c r="C199" s="80" t="s">
        <v>12</v>
      </c>
      <c r="D199" s="80" t="s">
        <v>0</v>
      </c>
      <c r="E199" s="71"/>
      <c r="F199" s="26"/>
      <c r="G199" s="12">
        <f>G201+G205</f>
        <v>11357</v>
      </c>
      <c r="H199" s="12">
        <f>H201+H206</f>
        <v>6363</v>
      </c>
      <c r="I199" s="12">
        <f>I200</f>
        <v>56.02711983798538</v>
      </c>
      <c r="J199" s="46"/>
      <c r="K199" s="46"/>
    </row>
    <row r="200" spans="1:11" ht="26.25">
      <c r="A200" s="79" t="s">
        <v>83</v>
      </c>
      <c r="B200" s="63">
        <v>911</v>
      </c>
      <c r="C200" s="80" t="s">
        <v>12</v>
      </c>
      <c r="D200" s="80" t="s">
        <v>0</v>
      </c>
      <c r="E200" s="89" t="s">
        <v>84</v>
      </c>
      <c r="F200" s="26"/>
      <c r="G200" s="12">
        <f>G201+G205</f>
        <v>11357</v>
      </c>
      <c r="H200" s="12">
        <f>H201+H205</f>
        <v>6363</v>
      </c>
      <c r="I200" s="12">
        <f>(H200*100)/G200</f>
        <v>56.02711983798538</v>
      </c>
      <c r="J200" s="46"/>
      <c r="K200" s="46"/>
    </row>
    <row r="201" spans="1:11" ht="51.75">
      <c r="A201" s="9" t="s">
        <v>138</v>
      </c>
      <c r="B201" s="42">
        <v>911</v>
      </c>
      <c r="C201" s="67" t="s">
        <v>12</v>
      </c>
      <c r="D201" s="67" t="s">
        <v>0</v>
      </c>
      <c r="E201" s="94" t="s">
        <v>115</v>
      </c>
      <c r="F201" s="25"/>
      <c r="G201" s="32">
        <f>G203</f>
        <v>7003.8</v>
      </c>
      <c r="H201" s="32">
        <f>H203</f>
        <v>3875.4</v>
      </c>
      <c r="I201" s="32">
        <f>I203</f>
        <v>55.33281932665125</v>
      </c>
      <c r="J201" s="46"/>
      <c r="K201" s="46"/>
    </row>
    <row r="202" spans="1:11" ht="15">
      <c r="A202" s="9" t="s">
        <v>116</v>
      </c>
      <c r="B202" s="42">
        <v>911</v>
      </c>
      <c r="C202" s="67" t="s">
        <v>12</v>
      </c>
      <c r="D202" s="67" t="s">
        <v>0</v>
      </c>
      <c r="E202" s="94" t="s">
        <v>117</v>
      </c>
      <c r="F202" s="25"/>
      <c r="G202" s="32">
        <f aca="true" t="shared" si="30" ref="G202:I203">G203</f>
        <v>7003.8</v>
      </c>
      <c r="H202" s="32">
        <f t="shared" si="30"/>
        <v>3875.4</v>
      </c>
      <c r="I202" s="32">
        <f t="shared" si="30"/>
        <v>55.33281932665125</v>
      </c>
      <c r="J202" s="46"/>
      <c r="K202" s="46"/>
    </row>
    <row r="203" spans="1:11" ht="15">
      <c r="A203" s="33" t="s">
        <v>37</v>
      </c>
      <c r="B203" s="42">
        <v>911</v>
      </c>
      <c r="C203" s="69" t="s">
        <v>12</v>
      </c>
      <c r="D203" s="69" t="s">
        <v>0</v>
      </c>
      <c r="E203" s="94" t="s">
        <v>117</v>
      </c>
      <c r="F203" s="26" t="s">
        <v>68</v>
      </c>
      <c r="G203" s="32">
        <f t="shared" si="30"/>
        <v>7003.8</v>
      </c>
      <c r="H203" s="32">
        <f t="shared" si="30"/>
        <v>3875.4</v>
      </c>
      <c r="I203" s="32">
        <f t="shared" si="30"/>
        <v>55.33281932665125</v>
      </c>
      <c r="J203" s="46"/>
      <c r="K203" s="46"/>
    </row>
    <row r="204" spans="1:11" ht="15">
      <c r="A204" s="41" t="s">
        <v>38</v>
      </c>
      <c r="B204" s="42">
        <v>911</v>
      </c>
      <c r="C204" s="69" t="s">
        <v>12</v>
      </c>
      <c r="D204" s="69" t="s">
        <v>0</v>
      </c>
      <c r="E204" s="94" t="s">
        <v>117</v>
      </c>
      <c r="F204" s="26" t="s">
        <v>16</v>
      </c>
      <c r="G204" s="32">
        <v>7003.8</v>
      </c>
      <c r="H204" s="32">
        <v>3875.4</v>
      </c>
      <c r="I204" s="32">
        <f>(H204*100)/G204</f>
        <v>55.33281932665125</v>
      </c>
      <c r="J204" s="46"/>
      <c r="K204" s="46"/>
    </row>
    <row r="205" spans="1:11" ht="51.75">
      <c r="A205" s="9" t="s">
        <v>118</v>
      </c>
      <c r="B205" s="42">
        <v>911</v>
      </c>
      <c r="C205" s="71" t="s">
        <v>12</v>
      </c>
      <c r="D205" s="71" t="s">
        <v>0</v>
      </c>
      <c r="E205" s="94" t="s">
        <v>119</v>
      </c>
      <c r="F205" s="26"/>
      <c r="G205" s="32">
        <f aca="true" t="shared" si="31" ref="G205:I207">G206</f>
        <v>4353.2</v>
      </c>
      <c r="H205" s="32">
        <f t="shared" si="31"/>
        <v>2487.6</v>
      </c>
      <c r="I205" s="32">
        <f t="shared" si="31"/>
        <v>57.14416980611964</v>
      </c>
      <c r="J205" s="46"/>
      <c r="K205" s="46"/>
    </row>
    <row r="206" spans="1:11" ht="15">
      <c r="A206" s="9" t="s">
        <v>120</v>
      </c>
      <c r="B206" s="42">
        <v>911</v>
      </c>
      <c r="C206" s="71" t="s">
        <v>12</v>
      </c>
      <c r="D206" s="71" t="s">
        <v>0</v>
      </c>
      <c r="E206" s="94" t="s">
        <v>121</v>
      </c>
      <c r="F206" s="26"/>
      <c r="G206" s="32">
        <f t="shared" si="31"/>
        <v>4353.2</v>
      </c>
      <c r="H206" s="32">
        <f t="shared" si="31"/>
        <v>2487.6</v>
      </c>
      <c r="I206" s="32">
        <f t="shared" si="31"/>
        <v>57.14416980611964</v>
      </c>
      <c r="J206" s="46"/>
      <c r="K206" s="46"/>
    </row>
    <row r="207" spans="1:11" ht="15">
      <c r="A207" s="33" t="s">
        <v>37</v>
      </c>
      <c r="B207" s="42">
        <v>911</v>
      </c>
      <c r="C207" s="71" t="s">
        <v>12</v>
      </c>
      <c r="D207" s="71" t="s">
        <v>0</v>
      </c>
      <c r="E207" s="94" t="s">
        <v>121</v>
      </c>
      <c r="F207" s="26" t="s">
        <v>68</v>
      </c>
      <c r="G207" s="32">
        <f t="shared" si="31"/>
        <v>4353.2</v>
      </c>
      <c r="H207" s="32">
        <f t="shared" si="31"/>
        <v>2487.6</v>
      </c>
      <c r="I207" s="32">
        <f t="shared" si="31"/>
        <v>57.14416980611964</v>
      </c>
      <c r="J207" s="46"/>
      <c r="K207" s="46"/>
    </row>
    <row r="208" spans="1:11" ht="15">
      <c r="A208" s="41" t="s">
        <v>38</v>
      </c>
      <c r="B208" s="42">
        <v>911</v>
      </c>
      <c r="C208" s="69" t="s">
        <v>12</v>
      </c>
      <c r="D208" s="69" t="s">
        <v>0</v>
      </c>
      <c r="E208" s="94" t="s">
        <v>121</v>
      </c>
      <c r="F208" s="26" t="s">
        <v>16</v>
      </c>
      <c r="G208" s="32">
        <v>4353.2</v>
      </c>
      <c r="H208" s="32">
        <v>2487.6</v>
      </c>
      <c r="I208" s="32">
        <f>(H208*100)/G208</f>
        <v>57.14416980611964</v>
      </c>
      <c r="J208" s="46"/>
      <c r="K208" s="46"/>
    </row>
    <row r="209" spans="1:11" ht="15">
      <c r="A209" s="36" t="s">
        <v>55</v>
      </c>
      <c r="B209" s="102">
        <v>911</v>
      </c>
      <c r="C209" s="80" t="s">
        <v>20</v>
      </c>
      <c r="D209" s="69"/>
      <c r="E209" s="71"/>
      <c r="F209" s="26"/>
      <c r="G209" s="12">
        <f>G210</f>
        <v>43.1</v>
      </c>
      <c r="H209" s="47">
        <f>H210</f>
        <v>43.1</v>
      </c>
      <c r="I209" s="47">
        <f>I210</f>
        <v>100</v>
      </c>
      <c r="J209" s="46"/>
      <c r="K209" s="46"/>
    </row>
    <row r="210" spans="1:11" ht="15">
      <c r="A210" s="36" t="s">
        <v>56</v>
      </c>
      <c r="B210" s="63">
        <v>911</v>
      </c>
      <c r="C210" s="80" t="s">
        <v>20</v>
      </c>
      <c r="D210" s="80" t="s">
        <v>0</v>
      </c>
      <c r="E210" s="71"/>
      <c r="F210" s="26"/>
      <c r="G210" s="12">
        <f>G212</f>
        <v>43.1</v>
      </c>
      <c r="H210" s="47">
        <f>H212</f>
        <v>43.1</v>
      </c>
      <c r="I210" s="47">
        <f>I212</f>
        <v>100</v>
      </c>
      <c r="J210" s="46"/>
      <c r="K210" s="46"/>
    </row>
    <row r="211" spans="1:11" ht="26.25" customHeight="1">
      <c r="A211" s="79" t="s">
        <v>83</v>
      </c>
      <c r="B211" s="63">
        <v>911</v>
      </c>
      <c r="C211" s="80" t="s">
        <v>20</v>
      </c>
      <c r="D211" s="80" t="s">
        <v>0</v>
      </c>
      <c r="E211" s="89" t="s">
        <v>84</v>
      </c>
      <c r="F211" s="26"/>
      <c r="G211" s="12">
        <f>G212</f>
        <v>43.1</v>
      </c>
      <c r="H211" s="47">
        <f>H212</f>
        <v>43.1</v>
      </c>
      <c r="I211" s="47">
        <f>I212</f>
        <v>100</v>
      </c>
      <c r="J211" s="46"/>
      <c r="K211" s="46"/>
    </row>
    <row r="212" spans="1:11" ht="52.5">
      <c r="A212" s="21" t="s">
        <v>122</v>
      </c>
      <c r="B212" s="42">
        <v>911</v>
      </c>
      <c r="C212" s="69" t="s">
        <v>20</v>
      </c>
      <c r="D212" s="69" t="s">
        <v>0</v>
      </c>
      <c r="E212" s="94" t="s">
        <v>123</v>
      </c>
      <c r="F212" s="26"/>
      <c r="G212" s="74">
        <f>G214</f>
        <v>43.1</v>
      </c>
      <c r="H212" s="61">
        <f aca="true" t="shared" si="32" ref="H212:I214">H213</f>
        <v>43.1</v>
      </c>
      <c r="I212" s="61">
        <f t="shared" si="32"/>
        <v>100</v>
      </c>
      <c r="J212" s="46"/>
      <c r="K212" s="46"/>
    </row>
    <row r="213" spans="1:11" ht="15">
      <c r="A213" s="9" t="s">
        <v>76</v>
      </c>
      <c r="B213" s="42">
        <v>911</v>
      </c>
      <c r="C213" s="69" t="s">
        <v>20</v>
      </c>
      <c r="D213" s="69" t="s">
        <v>0</v>
      </c>
      <c r="E213" s="94" t="s">
        <v>124</v>
      </c>
      <c r="F213" s="26"/>
      <c r="G213" s="32">
        <f>G214</f>
        <v>43.1</v>
      </c>
      <c r="H213" s="61">
        <f t="shared" si="32"/>
        <v>43.1</v>
      </c>
      <c r="I213" s="61">
        <f t="shared" si="32"/>
        <v>100</v>
      </c>
      <c r="J213" s="46"/>
      <c r="K213" s="46"/>
    </row>
    <row r="214" spans="1:11" ht="15">
      <c r="A214" s="33" t="s">
        <v>37</v>
      </c>
      <c r="B214" s="42">
        <v>911</v>
      </c>
      <c r="C214" s="69" t="s">
        <v>20</v>
      </c>
      <c r="D214" s="69" t="s">
        <v>0</v>
      </c>
      <c r="E214" s="94" t="s">
        <v>124</v>
      </c>
      <c r="F214" s="26" t="s">
        <v>68</v>
      </c>
      <c r="G214" s="32">
        <f>G215</f>
        <v>43.1</v>
      </c>
      <c r="H214" s="61">
        <f t="shared" si="32"/>
        <v>43.1</v>
      </c>
      <c r="I214" s="61">
        <f t="shared" si="32"/>
        <v>100</v>
      </c>
      <c r="J214" s="46"/>
      <c r="K214" s="46"/>
    </row>
    <row r="215" spans="1:11" ht="15">
      <c r="A215" s="41" t="s">
        <v>38</v>
      </c>
      <c r="B215" s="42">
        <v>911</v>
      </c>
      <c r="C215" s="69" t="s">
        <v>20</v>
      </c>
      <c r="D215" s="69" t="s">
        <v>0</v>
      </c>
      <c r="E215" s="94" t="s">
        <v>124</v>
      </c>
      <c r="F215" s="26" t="s">
        <v>16</v>
      </c>
      <c r="G215" s="32">
        <v>43.1</v>
      </c>
      <c r="H215" s="61">
        <v>43.1</v>
      </c>
      <c r="I215" s="61">
        <f>(H215*100)/G215</f>
        <v>100</v>
      </c>
      <c r="J215" s="46"/>
      <c r="K215" s="46"/>
    </row>
    <row r="216" spans="1:11" ht="15">
      <c r="A216" s="43" t="s">
        <v>57</v>
      </c>
      <c r="B216" s="42">
        <v>911</v>
      </c>
      <c r="C216" s="80" t="s">
        <v>4</v>
      </c>
      <c r="D216" s="80"/>
      <c r="E216" s="71"/>
      <c r="F216" s="26"/>
      <c r="G216" s="12">
        <f>G217</f>
        <v>2075.2</v>
      </c>
      <c r="H216" s="47">
        <f>H217</f>
        <v>435</v>
      </c>
      <c r="I216" s="47">
        <f>I217</f>
        <v>20.96183500385505</v>
      </c>
      <c r="J216" s="46"/>
      <c r="K216" s="46"/>
    </row>
    <row r="217" spans="1:11" ht="15">
      <c r="A217" s="43" t="s">
        <v>58</v>
      </c>
      <c r="B217" s="42">
        <v>911</v>
      </c>
      <c r="C217" s="80" t="s">
        <v>4</v>
      </c>
      <c r="D217" s="80" t="s">
        <v>0</v>
      </c>
      <c r="E217" s="71"/>
      <c r="F217" s="26"/>
      <c r="G217" s="12">
        <f>G218</f>
        <v>2075.2</v>
      </c>
      <c r="H217" s="47">
        <f>H219</f>
        <v>435</v>
      </c>
      <c r="I217" s="47">
        <f>I218</f>
        <v>20.96183500385505</v>
      </c>
      <c r="J217" s="46"/>
      <c r="K217" s="46"/>
    </row>
    <row r="218" spans="1:11" ht="26.25">
      <c r="A218" s="79" t="s">
        <v>83</v>
      </c>
      <c r="B218" s="42">
        <v>911</v>
      </c>
      <c r="C218" s="80" t="s">
        <v>4</v>
      </c>
      <c r="D218" s="80" t="s">
        <v>0</v>
      </c>
      <c r="E218" s="89" t="s">
        <v>84</v>
      </c>
      <c r="F218" s="26"/>
      <c r="G218" s="56">
        <f>G219+G223</f>
        <v>2075.2</v>
      </c>
      <c r="H218" s="47">
        <f aca="true" t="shared" si="33" ref="G218:I221">H219</f>
        <v>435</v>
      </c>
      <c r="I218" s="47">
        <f>(H218*100)/G218</f>
        <v>20.96183500385505</v>
      </c>
      <c r="J218" s="46"/>
      <c r="K218" s="46"/>
    </row>
    <row r="219" spans="1:11" ht="51.75">
      <c r="A219" s="10" t="s">
        <v>125</v>
      </c>
      <c r="B219" s="66">
        <v>911</v>
      </c>
      <c r="C219" s="69" t="s">
        <v>4</v>
      </c>
      <c r="D219" s="69" t="s">
        <v>0</v>
      </c>
      <c r="E219" s="66" t="s">
        <v>126</v>
      </c>
      <c r="F219" s="25"/>
      <c r="G219" s="82">
        <f t="shared" si="33"/>
        <v>435</v>
      </c>
      <c r="H219" s="54">
        <f t="shared" si="33"/>
        <v>435</v>
      </c>
      <c r="I219" s="54">
        <f t="shared" si="33"/>
        <v>100</v>
      </c>
      <c r="J219" s="46"/>
      <c r="K219" s="46"/>
    </row>
    <row r="220" spans="1:11" ht="15">
      <c r="A220" s="10" t="s">
        <v>127</v>
      </c>
      <c r="B220" s="42">
        <v>911</v>
      </c>
      <c r="C220" s="71" t="s">
        <v>4</v>
      </c>
      <c r="D220" s="71" t="s">
        <v>0</v>
      </c>
      <c r="E220" s="66" t="s">
        <v>128</v>
      </c>
      <c r="F220" s="26"/>
      <c r="G220" s="32">
        <f t="shared" si="33"/>
        <v>435</v>
      </c>
      <c r="H220" s="61">
        <f t="shared" si="33"/>
        <v>435</v>
      </c>
      <c r="I220" s="61">
        <f t="shared" si="33"/>
        <v>100</v>
      </c>
      <c r="J220" s="46"/>
      <c r="K220" s="46"/>
    </row>
    <row r="221" spans="1:11" ht="15">
      <c r="A221" s="33" t="s">
        <v>37</v>
      </c>
      <c r="B221" s="42">
        <v>911</v>
      </c>
      <c r="C221" s="71" t="s">
        <v>4</v>
      </c>
      <c r="D221" s="71" t="s">
        <v>0</v>
      </c>
      <c r="E221" s="66" t="s">
        <v>128</v>
      </c>
      <c r="F221" s="26" t="s">
        <v>68</v>
      </c>
      <c r="G221" s="32">
        <f t="shared" si="33"/>
        <v>435</v>
      </c>
      <c r="H221" s="61">
        <f t="shared" si="33"/>
        <v>435</v>
      </c>
      <c r="I221" s="61">
        <f t="shared" si="33"/>
        <v>100</v>
      </c>
      <c r="J221" s="46"/>
      <c r="K221" s="46"/>
    </row>
    <row r="222" spans="1:11" ht="15">
      <c r="A222" s="41" t="s">
        <v>38</v>
      </c>
      <c r="B222" s="42">
        <v>911</v>
      </c>
      <c r="C222" s="71" t="s">
        <v>4</v>
      </c>
      <c r="D222" s="71" t="s">
        <v>0</v>
      </c>
      <c r="E222" s="66" t="s">
        <v>128</v>
      </c>
      <c r="F222" s="26" t="s">
        <v>16</v>
      </c>
      <c r="G222" s="32">
        <v>435</v>
      </c>
      <c r="H222" s="61">
        <v>435</v>
      </c>
      <c r="I222" s="61">
        <f>(H222*100)/G222</f>
        <v>100</v>
      </c>
      <c r="J222" s="46"/>
      <c r="K222" s="46"/>
    </row>
    <row r="223" spans="1:11" ht="45" customHeight="1">
      <c r="A223" s="36" t="s">
        <v>166</v>
      </c>
      <c r="B223" s="63">
        <v>911</v>
      </c>
      <c r="C223" s="80" t="s">
        <v>4</v>
      </c>
      <c r="D223" s="80" t="s">
        <v>0</v>
      </c>
      <c r="E223" s="63" t="s">
        <v>165</v>
      </c>
      <c r="F223" s="24"/>
      <c r="G223" s="12">
        <f>G232+G224+G228</f>
        <v>1640.2</v>
      </c>
      <c r="H223" s="12">
        <f>H232</f>
        <v>0</v>
      </c>
      <c r="I223" s="12">
        <f>I232</f>
        <v>0</v>
      </c>
      <c r="J223" s="46"/>
      <c r="K223" s="46"/>
    </row>
    <row r="224" spans="1:11" ht="45" customHeight="1">
      <c r="A224" s="81" t="s">
        <v>203</v>
      </c>
      <c r="B224" s="66">
        <v>911</v>
      </c>
      <c r="C224" s="69" t="s">
        <v>4</v>
      </c>
      <c r="D224" s="69" t="s">
        <v>0</v>
      </c>
      <c r="E224" s="66" t="s">
        <v>223</v>
      </c>
      <c r="F224" s="24"/>
      <c r="G224" s="32">
        <f aca="true" t="shared" si="34" ref="G224:I226">G225</f>
        <v>1</v>
      </c>
      <c r="H224" s="32">
        <f t="shared" si="34"/>
        <v>0</v>
      </c>
      <c r="I224" s="32">
        <f t="shared" si="34"/>
        <v>0</v>
      </c>
      <c r="J224" s="46"/>
      <c r="K224" s="46"/>
    </row>
    <row r="225" spans="1:11" ht="24.75" customHeight="1">
      <c r="A225" s="33" t="s">
        <v>29</v>
      </c>
      <c r="B225" s="66">
        <v>911</v>
      </c>
      <c r="C225" s="69" t="s">
        <v>4</v>
      </c>
      <c r="D225" s="69" t="s">
        <v>0</v>
      </c>
      <c r="E225" s="66" t="s">
        <v>223</v>
      </c>
      <c r="F225" s="29" t="s">
        <v>62</v>
      </c>
      <c r="G225" s="32">
        <f t="shared" si="34"/>
        <v>1</v>
      </c>
      <c r="H225" s="32">
        <f t="shared" si="34"/>
        <v>0</v>
      </c>
      <c r="I225" s="32">
        <f t="shared" si="34"/>
        <v>0</v>
      </c>
      <c r="J225" s="46"/>
      <c r="K225" s="46"/>
    </row>
    <row r="226" spans="1:11" ht="24.75" customHeight="1">
      <c r="A226" s="33" t="s">
        <v>30</v>
      </c>
      <c r="B226" s="66">
        <v>911</v>
      </c>
      <c r="C226" s="69" t="s">
        <v>4</v>
      </c>
      <c r="D226" s="69" t="s">
        <v>0</v>
      </c>
      <c r="E226" s="66" t="s">
        <v>223</v>
      </c>
      <c r="F226" s="29" t="s">
        <v>63</v>
      </c>
      <c r="G226" s="32">
        <f t="shared" si="34"/>
        <v>1</v>
      </c>
      <c r="H226" s="32">
        <f t="shared" si="34"/>
        <v>0</v>
      </c>
      <c r="I226" s="32">
        <f t="shared" si="34"/>
        <v>0</v>
      </c>
      <c r="J226" s="46"/>
      <c r="K226" s="46"/>
    </row>
    <row r="227" spans="1:11" ht="24.75" customHeight="1">
      <c r="A227" s="33" t="s">
        <v>31</v>
      </c>
      <c r="B227" s="66">
        <v>911</v>
      </c>
      <c r="C227" s="69" t="s">
        <v>4</v>
      </c>
      <c r="D227" s="69" t="s">
        <v>0</v>
      </c>
      <c r="E227" s="66" t="s">
        <v>223</v>
      </c>
      <c r="F227" s="29" t="s">
        <v>15</v>
      </c>
      <c r="G227" s="32">
        <v>1</v>
      </c>
      <c r="H227" s="32">
        <v>0</v>
      </c>
      <c r="I227" s="32">
        <f>(H227*100)/G227</f>
        <v>0</v>
      </c>
      <c r="J227" s="46"/>
      <c r="K227" s="46"/>
    </row>
    <row r="228" spans="1:11" ht="19.5" customHeight="1">
      <c r="A228" s="33" t="s">
        <v>222</v>
      </c>
      <c r="B228" s="66">
        <v>911</v>
      </c>
      <c r="C228" s="69" t="s">
        <v>4</v>
      </c>
      <c r="D228" s="69" t="s">
        <v>0</v>
      </c>
      <c r="E228" s="66" t="s">
        <v>224</v>
      </c>
      <c r="F228" s="29"/>
      <c r="G228" s="32">
        <f aca="true" t="shared" si="35" ref="G228:I230">G229</f>
        <v>35</v>
      </c>
      <c r="H228" s="32">
        <f t="shared" si="35"/>
        <v>0</v>
      </c>
      <c r="I228" s="32">
        <f t="shared" si="35"/>
        <v>0</v>
      </c>
      <c r="J228" s="46"/>
      <c r="K228" s="46"/>
    </row>
    <row r="229" spans="1:11" ht="24.75" customHeight="1">
      <c r="A229" s="33" t="s">
        <v>29</v>
      </c>
      <c r="B229" s="66">
        <v>911</v>
      </c>
      <c r="C229" s="69" t="s">
        <v>4</v>
      </c>
      <c r="D229" s="69" t="s">
        <v>0</v>
      </c>
      <c r="E229" s="66" t="s">
        <v>224</v>
      </c>
      <c r="F229" s="29" t="s">
        <v>62</v>
      </c>
      <c r="G229" s="32">
        <f t="shared" si="35"/>
        <v>35</v>
      </c>
      <c r="H229" s="32">
        <f t="shared" si="35"/>
        <v>0</v>
      </c>
      <c r="I229" s="32">
        <f t="shared" si="35"/>
        <v>0</v>
      </c>
      <c r="J229" s="46"/>
      <c r="K229" s="46"/>
    </row>
    <row r="230" spans="1:11" ht="24.75" customHeight="1">
      <c r="A230" s="33" t="s">
        <v>30</v>
      </c>
      <c r="B230" s="66">
        <v>911</v>
      </c>
      <c r="C230" s="69" t="s">
        <v>4</v>
      </c>
      <c r="D230" s="69" t="s">
        <v>0</v>
      </c>
      <c r="E230" s="66" t="s">
        <v>224</v>
      </c>
      <c r="F230" s="29" t="s">
        <v>63</v>
      </c>
      <c r="G230" s="32">
        <f t="shared" si="35"/>
        <v>35</v>
      </c>
      <c r="H230" s="32">
        <f t="shared" si="35"/>
        <v>0</v>
      </c>
      <c r="I230" s="32">
        <f t="shared" si="35"/>
        <v>0</v>
      </c>
      <c r="J230" s="46"/>
      <c r="K230" s="46"/>
    </row>
    <row r="231" spans="1:11" ht="24.75" customHeight="1">
      <c r="A231" s="33" t="s">
        <v>31</v>
      </c>
      <c r="B231" s="66">
        <v>911</v>
      </c>
      <c r="C231" s="69" t="s">
        <v>4</v>
      </c>
      <c r="D231" s="69" t="s">
        <v>0</v>
      </c>
      <c r="E231" s="66" t="s">
        <v>224</v>
      </c>
      <c r="F231" s="29" t="s">
        <v>15</v>
      </c>
      <c r="G231" s="32">
        <v>35</v>
      </c>
      <c r="H231" s="32">
        <v>0</v>
      </c>
      <c r="I231" s="32">
        <f>(H231*100)/G231</f>
        <v>0</v>
      </c>
      <c r="J231" s="46"/>
      <c r="K231" s="46"/>
    </row>
    <row r="232" spans="1:11" ht="34.5" customHeight="1">
      <c r="A232" s="41" t="s">
        <v>167</v>
      </c>
      <c r="B232" s="66">
        <v>911</v>
      </c>
      <c r="C232" s="69" t="s">
        <v>4</v>
      </c>
      <c r="D232" s="69" t="s">
        <v>0</v>
      </c>
      <c r="E232" s="66" t="s">
        <v>164</v>
      </c>
      <c r="F232" s="26"/>
      <c r="G232" s="32">
        <f aca="true" t="shared" si="36" ref="G232:I234">G233</f>
        <v>1604.2</v>
      </c>
      <c r="H232" s="32">
        <f t="shared" si="36"/>
        <v>0</v>
      </c>
      <c r="I232" s="32">
        <f t="shared" si="36"/>
        <v>0</v>
      </c>
      <c r="J232" s="46"/>
      <c r="K232" s="46"/>
    </row>
    <row r="233" spans="1:11" ht="15">
      <c r="A233" s="33" t="s">
        <v>29</v>
      </c>
      <c r="B233" s="66">
        <v>911</v>
      </c>
      <c r="C233" s="69" t="s">
        <v>4</v>
      </c>
      <c r="D233" s="69" t="s">
        <v>0</v>
      </c>
      <c r="E233" s="66" t="s">
        <v>164</v>
      </c>
      <c r="F233" s="26" t="s">
        <v>62</v>
      </c>
      <c r="G233" s="32">
        <f t="shared" si="36"/>
        <v>1604.2</v>
      </c>
      <c r="H233" s="32">
        <f t="shared" si="36"/>
        <v>0</v>
      </c>
      <c r="I233" s="32">
        <f t="shared" si="36"/>
        <v>0</v>
      </c>
      <c r="J233" s="46"/>
      <c r="K233" s="46"/>
    </row>
    <row r="234" spans="1:11" ht="26.25">
      <c r="A234" s="33" t="s">
        <v>30</v>
      </c>
      <c r="B234" s="66">
        <v>911</v>
      </c>
      <c r="C234" s="69" t="s">
        <v>4</v>
      </c>
      <c r="D234" s="69" t="s">
        <v>0</v>
      </c>
      <c r="E234" s="66" t="s">
        <v>164</v>
      </c>
      <c r="F234" s="26" t="s">
        <v>63</v>
      </c>
      <c r="G234" s="32">
        <f t="shared" si="36"/>
        <v>1604.2</v>
      </c>
      <c r="H234" s="32">
        <f t="shared" si="36"/>
        <v>0</v>
      </c>
      <c r="I234" s="32">
        <f t="shared" si="36"/>
        <v>0</v>
      </c>
      <c r="J234" s="46"/>
      <c r="K234" s="46"/>
    </row>
    <row r="235" spans="1:11" ht="26.25">
      <c r="A235" s="33" t="s">
        <v>31</v>
      </c>
      <c r="B235" s="66">
        <v>911</v>
      </c>
      <c r="C235" s="69" t="s">
        <v>4</v>
      </c>
      <c r="D235" s="69" t="s">
        <v>0</v>
      </c>
      <c r="E235" s="66" t="s">
        <v>164</v>
      </c>
      <c r="F235" s="26" t="s">
        <v>15</v>
      </c>
      <c r="G235" s="32">
        <v>1604.2</v>
      </c>
      <c r="H235" s="32">
        <v>0</v>
      </c>
      <c r="I235" s="32">
        <v>0</v>
      </c>
      <c r="J235" s="46"/>
      <c r="K235" s="46"/>
    </row>
    <row r="236" spans="1:11" ht="15">
      <c r="A236" s="44" t="s">
        <v>59</v>
      </c>
      <c r="B236" s="37"/>
      <c r="C236" s="37"/>
      <c r="D236" s="37"/>
      <c r="E236" s="37"/>
      <c r="F236" s="37"/>
      <c r="G236" s="12">
        <f>G11</f>
        <v>66006.38900000001</v>
      </c>
      <c r="H236" s="47">
        <f>H11</f>
        <v>18164.14</v>
      </c>
      <c r="I236" s="47">
        <f>I11</f>
        <v>27.51876034303285</v>
      </c>
      <c r="J236" s="46"/>
      <c r="K236" s="46"/>
    </row>
    <row r="237" spans="1:11" ht="15">
      <c r="A237" s="55" t="s">
        <v>81</v>
      </c>
      <c r="B237" s="52"/>
      <c r="C237" s="53"/>
      <c r="D237" s="53"/>
      <c r="E237" s="45"/>
      <c r="F237" s="37"/>
      <c r="G237" s="12"/>
      <c r="H237" s="54"/>
      <c r="I237" s="54"/>
      <c r="J237" s="46"/>
      <c r="K237" s="46"/>
    </row>
    <row r="238" spans="1:11" ht="15">
      <c r="A238" s="44" t="s">
        <v>82</v>
      </c>
      <c r="B238" s="37"/>
      <c r="C238" s="37"/>
      <c r="D238" s="37"/>
      <c r="E238" s="37"/>
      <c r="F238" s="37"/>
      <c r="G238" s="12">
        <f>G236</f>
        <v>66006.38900000001</v>
      </c>
      <c r="H238" s="47">
        <f>H236+H237</f>
        <v>18164.14</v>
      </c>
      <c r="I238" s="47">
        <f>I236+I237</f>
        <v>27.51876034303285</v>
      </c>
      <c r="J238" s="46"/>
      <c r="K238" s="46"/>
    </row>
    <row r="239" spans="1:11" ht="15">
      <c r="A239" s="49"/>
      <c r="B239" s="48"/>
      <c r="C239" s="48"/>
      <c r="D239" s="48"/>
      <c r="E239" s="48"/>
      <c r="F239" s="48"/>
      <c r="G239" s="50"/>
      <c r="H239" s="51"/>
      <c r="I239" s="51"/>
      <c r="J239" s="46"/>
      <c r="K239" s="46"/>
    </row>
    <row r="240" spans="1:11" ht="15">
      <c r="A240" s="49"/>
      <c r="B240" s="48"/>
      <c r="C240" s="48"/>
      <c r="D240" s="48"/>
      <c r="E240" s="48"/>
      <c r="F240" s="48"/>
      <c r="G240" s="50"/>
      <c r="H240" s="51"/>
      <c r="I240" s="51"/>
      <c r="J240" s="46"/>
      <c r="K240" s="46"/>
    </row>
    <row r="241" spans="1:11" ht="15">
      <c r="A241" s="49"/>
      <c r="B241" s="48"/>
      <c r="C241" s="48"/>
      <c r="D241" s="48"/>
      <c r="E241" s="48"/>
      <c r="F241" s="48"/>
      <c r="G241" s="50"/>
      <c r="H241" s="51"/>
      <c r="I241" s="51"/>
      <c r="J241" s="46"/>
      <c r="K241" s="46"/>
    </row>
    <row r="242" spans="1:11" ht="15">
      <c r="A242" s="49"/>
      <c r="B242" s="48"/>
      <c r="C242" s="48"/>
      <c r="D242" s="48"/>
      <c r="E242" s="48"/>
      <c r="F242" s="48"/>
      <c r="G242" s="50"/>
      <c r="H242" s="51"/>
      <c r="I242" s="51"/>
      <c r="J242" s="46"/>
      <c r="K242" s="46"/>
    </row>
    <row r="243" spans="1:11" ht="15">
      <c r="A243" s="49"/>
      <c r="B243" s="48"/>
      <c r="C243" s="48"/>
      <c r="D243" s="48"/>
      <c r="E243" s="48"/>
      <c r="F243" s="48"/>
      <c r="G243" s="50"/>
      <c r="H243" s="51"/>
      <c r="I243" s="51"/>
      <c r="J243" s="46"/>
      <c r="K243" s="46"/>
    </row>
    <row r="244" spans="1:11" ht="15">
      <c r="A244" s="49"/>
      <c r="B244" s="48"/>
      <c r="C244" s="48"/>
      <c r="D244" s="48"/>
      <c r="E244" s="48"/>
      <c r="F244" s="48"/>
      <c r="G244" s="50"/>
      <c r="H244" s="51"/>
      <c r="I244" s="51"/>
      <c r="J244" s="46"/>
      <c r="K244" s="46"/>
    </row>
  </sheetData>
  <sheetProtection/>
  <mergeCells count="7">
    <mergeCell ref="A8:J8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2018-11-14T04:00:55Z</cp:lastPrinted>
  <dcterms:created xsi:type="dcterms:W3CDTF">2002-11-21T11:52:45Z</dcterms:created>
  <dcterms:modified xsi:type="dcterms:W3CDTF">2019-08-05T03:58:23Z</dcterms:modified>
  <cp:category/>
  <cp:version/>
  <cp:contentType/>
  <cp:contentStatus/>
</cp:coreProperties>
</file>