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3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<sst xmlns="http://schemas.openxmlformats.org/spreadsheetml/2006/main" count="321" uniqueCount="293">
  <si>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</si>
  <si>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</si>
  <si>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</si>
  <si>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</si>
  <si>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</si>
  <si>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</si>
  <si>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</si>
  <si>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</si>
  <si>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</si>
  <si>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</si>
  <si>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</si>
  <si>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</si>
  <si>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</si>
  <si>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</si>
  <si>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</si>
  <si>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</si>
  <si>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</si>
  <si>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</si>
  <si>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</si>
  <si>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</si>
  <si>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</si>
  <si>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</si>
  <si>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</si>
  <si>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</si>
  <si>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</si>
  <si>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</si>
  <si>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</si>
  <si>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</si>
  <si>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</si>
  <si>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</si>
  <si>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</si>
  <si>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</si>
  <si>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</si>
  <si>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</si>
  <si>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</si>
  <si>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</si>
  <si>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</si>
  <si>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</si>
  <si>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</si>
  <si>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</si>
  <si>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</si>
  <si>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</si>
  <si>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</si>
  <si>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</si>
  <si>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</si>
  <si>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</si>
  <si>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</si>
  <si>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</si>
  <si>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</si>
  <si>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</si>
  <si>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</si>
  <si>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</si>
  <si>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</si>
  <si>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</si>
  <si>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</si>
  <si>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</si>
  <si>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</si>
  <si>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</si>
  <si>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</si>
  <si>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</si>
  <si>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</si>
  <si>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</si>
  <si>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</si>
  <si>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</si>
  <si>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</si>
  <si>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</si>
  <si>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</si>
  <si>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</si>
  <si>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</si>
  <si>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</si>
  <si>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</si>
  <si>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</si>
  <si>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</si>
  <si>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</si>
  <si>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</si>
  <si>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</si>
  <si>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</si>
  <si>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</si>
  <si>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</si>
  <si>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</si>
  <si>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</si>
  <si>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</si>
  <si>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</si>
  <si>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</si>
  <si>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</si>
  <si>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</si>
  <si>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</si>
  <si>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</si>
  <si>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</si>
  <si>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</si>
  <si>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</si>
  <si>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</si>
  <si>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</si>
  <si>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</si>
  <si>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</si>
  <si>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</si>
  <si>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</si>
  <si>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</si>
  <si>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</si>
  <si>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</si>
  <si>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</si>
  <si>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</si>
  <si>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</si>
  <si>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</si>
  <si>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</si>
  <si>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</si>
  <si>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</si>
  <si>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</si>
  <si>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</si>
  <si>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</si>
  <si>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</si>
  <si>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</si>
  <si>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</si>
  <si>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</si>
  <si>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</si>
  <si>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</si>
  <si>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</si>
  <si>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</si>
  <si>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</si>
  <si>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</si>
  <si>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</si>
  <si>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</si>
  <si>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</si>
  <si>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</si>
  <si>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</si>
  <si>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</si>
  <si>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</si>
  <si>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</si>
  <si>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</si>
  <si>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</si>
  <si>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</si>
  <si>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</si>
  <si>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</si>
  <si>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</si>
  <si>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</si>
  <si>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</si>
  <si>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</si>
  <si>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</si>
  <si>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</si>
  <si>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</si>
  <si>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</si>
  <si>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</si>
  <si>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</si>
  <si>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</si>
  <si>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</si>
  <si>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</si>
  <si>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</si>
  <si>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</si>
  <si>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</si>
  <si>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</si>
  <si>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</si>
  <si>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</si>
  <si>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</si>
  <si>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</si>
  <si>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</si>
  <si>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</si>
  <si>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</si>
  <si>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</si>
  <si>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</si>
  <si>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</si>
  <si>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</si>
  <si>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</si>
  <si>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</si>
  <si>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</si>
  <si>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</si>
  <si>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</si>
  <si>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</si>
  <si>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</si>
  <si>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</si>
  <si>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</si>
  <si>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</si>
  <si>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</si>
  <si>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</si>
  <si>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</si>
  <si>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</si>
  <si>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</si>
  <si>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</si>
  <si>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</si>
  <si>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</si>
  <si>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</si>
  <si>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</si>
  <si>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</si>
  <si>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</si>
  <si>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</si>
  <si>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</si>
  <si>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</si>
  <si>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</si>
  <si>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</si>
  <si>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</si>
  <si>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</si>
  <si>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</si>
  <si>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</si>
  <si>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</si>
  <si>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</si>
  <si>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</si>
  <si>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</si>
  <si>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</si>
  <si>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</si>
  <si>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</si>
  <si>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</si>
  <si>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</si>
  <si>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</si>
  <si>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</si>
  <si>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</si>
  <si>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</si>
  <si>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</si>
  <si>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</si>
  <si>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</si>
  <si>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</si>
  <si>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</si>
  <si>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</si>
  <si>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</si>
  <si>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000 1 11 09000 0 0000 120</t>
  </si>
  <si>
    <t xml:space="preserve">000 1 11 09040 00 0000 120 </t>
  </si>
  <si>
    <t>000 1 11 09045 10 0000 120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</si>
  <si>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</si>
  <si>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</si>
  <si>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</si>
  <si>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</si>
  <si>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</si>
  <si>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</si>
  <si>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</si>
  <si>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</si>
  <si>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</si>
  <si>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</si>
  <si>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</si>
  <si>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</si>
  <si>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</si>
  <si>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</si>
  <si>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</si>
  <si>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</si>
  <si>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</si>
  <si>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</si>
  <si>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</si>
  <si>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</si>
  <si>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</si>
  <si>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</si>
  <si>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</si>
  <si>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</si>
  <si>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</si>
  <si>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</si>
  <si>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</si>
  <si>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</si>
  <si>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</si>
  <si>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</si>
  <si>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исполнено</t>
  </si>
  <si>
    <t>%</t>
  </si>
  <si>
    <t>000 1 14 00000 00 0000410</t>
  </si>
  <si>
    <t>Доходы от реализации иного имущества,находящегося в государственной и муниципальной собственности  (за исключением имущества автономных учреждений ,а также имущества государственных и муниципальных унитарных предприятий ,в том числе казенных</t>
  </si>
  <si>
    <t>000 1 14 02050 10 0000410</t>
  </si>
  <si>
    <t>000 1 14 02053 10 0000410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</si>
  <si>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</si>
  <si>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</si>
  <si>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</si>
  <si>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</si>
  <si>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</si>
  <si>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Приложение № 1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</si>
  <si>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</si>
  <si>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</si>
  <si>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</si>
  <si>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</si>
  <si>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1 11 05025 00 0000 120</t>
  </si>
  <si>
    <t>Доходы ,получаемые в виде арендной платы ,а также средства от продажи права на заключение договоров аренды за земли ,находящиеся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</si>
  <si>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</si>
  <si>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</si>
  <si>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000 2 02 15001 10 0000 150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</si>
  <si>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</si>
  <si>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</si>
  <si>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</si>
  <si>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</si>
  <si>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000 2 02 20000 00 0000 150</t>
  </si>
  <si>
    <t>000 2 02 25555 10 0000 150</t>
  </si>
  <si>
    <t xml:space="preserve">Субсидии бюджетам сельских поселений на поддержку муниципальных программ формирования современной городской среды </t>
  </si>
  <si>
    <t>000 2 02 29999 10 9000 150</t>
  </si>
  <si>
    <t>Субсидии бюджетам сельских поселений на реализацию проектов развития общественной инфраструктуры ,основанных на местных инициативах</t>
  </si>
  <si>
    <t>000 2 02 30000 00 0000 150</t>
  </si>
  <si>
    <t xml:space="preserve">Субвенции бюджетам бюджетной системы Российской Федерации </t>
  </si>
  <si>
    <t>000 2 02 35118 00 0000 150</t>
  </si>
  <si>
    <t>Субвенции местным  бюджетам на выполнение передаваемых полномочий субъектов Российской Федерации</t>
  </si>
  <si>
    <t>000 2 02 35118 10 0000 150</t>
  </si>
  <si>
    <t>Субвенции  бюджетам сельских поселений на выполнение передаваемых полномочий субъектов Российской Федерации</t>
  </si>
  <si>
    <t>000 2 04 00000 00 0000 000</t>
  </si>
  <si>
    <t>БЕЗВОЗМЕЗДНЫЕ ПОСТУПЛЕНИЯ ОТ НЕГОСУДАРСТВЕННЫХ ОРГАНИЗАЦИЙ</t>
  </si>
  <si>
    <t>000 2 04 05099 10 9000 150</t>
  </si>
  <si>
    <t>Прочие безвозмездные поступления от негосударственных организаций в бюджеты сельских поселений</t>
  </si>
  <si>
    <t>000 2 07 00000 00 0000 000</t>
  </si>
  <si>
    <t>Прочие безвозмездные поступления</t>
  </si>
  <si>
    <t>000 2 07 05030 10 9000 150</t>
  </si>
  <si>
    <t>Безвозмездные поступления в бюджеты сельских поселений на реализацию проектов развития сельских поселений ,основанных на местных инициативах</t>
  </si>
  <si>
    <t>к Постановлению</t>
  </si>
  <si>
    <t>2019 год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</si>
  <si>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2019год и на плановый период 2020 и 2021годов  исполнение за полугодие 2019года</t>
  </si>
  <si>
    <t>от 11.07 .2019 года №82-п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</si>
</sst>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justify"/>
    </xf>
    <xf numFmtId="176" fontId="3" fillId="0" borderId="23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wrapText="1"/>
    </xf>
    <xf numFmtId="0" fontId="3" fillId="32" borderId="0" xfId="0" applyFont="1" applyFill="1" applyAlignment="1">
      <alignment horizontal="left"/>
    </xf>
    <xf numFmtId="0" fontId="3" fillId="0" borderId="20" xfId="0" applyNumberFormat="1" applyFont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12" fillId="0" borderId="10" xfId="0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justify"/>
    </xf>
    <xf numFmtId="176" fontId="14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5" fillId="0" borderId="0" xfId="0" applyFont="1" applyAlignment="1">
      <alignment/>
    </xf>
    <xf numFmtId="0" fontId="3" fillId="32" borderId="21" xfId="0" applyFont="1" applyFill="1" applyBorder="1" applyAlignment="1">
      <alignment wrapText="1"/>
    </xf>
    <xf numFmtId="0" fontId="14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176" fontId="12" fillId="0" borderId="10" xfId="0" applyNumberFormat="1" applyFont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/>
    </xf>
    <xf numFmtId="0" fontId="3" fillId="32" borderId="21" xfId="0" applyFont="1" applyFill="1" applyBorder="1" applyAlignment="1">
      <alignment vertical="justify" wrapText="1"/>
    </xf>
    <xf numFmtId="0" fontId="16" fillId="0" borderId="20" xfId="0" applyFont="1" applyBorder="1" applyAlignment="1">
      <alignment wrapText="1"/>
    </xf>
    <xf numFmtId="0" fontId="16" fillId="32" borderId="10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justify"/>
    </xf>
    <xf numFmtId="2" fontId="12" fillId="0" borderId="10" xfId="0" applyNumberFormat="1" applyFont="1" applyBorder="1" applyAlignment="1">
      <alignment vertical="justify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27.25390625" style="0" customWidth="1"/>
    <col min="2" max="2" width="41.50390625" style="0" customWidth="1"/>
    <col min="3" max="3" width="14.125" style="0" customWidth="1"/>
    <col min="4" max="4" width="10.875" style="0" customWidth="1"/>
    <col min="5" max="5" width="13.875" style="0" customWidth="1"/>
  </cols>
  <sheetData>
    <row r="1" spans="2:3" ht="15" customHeight="1">
      <c r="B1" s="58"/>
      <c r="C1" s="77" t="s">
        <v>256</v>
      </c>
    </row>
    <row r="2" spans="2:3" ht="12.75" customHeight="1">
      <c r="B2" s="60"/>
      <c r="C2" s="62" t="s">
        <v>289</v>
      </c>
    </row>
    <row r="3" spans="2:3" ht="15" customHeight="1">
      <c r="B3" s="60"/>
      <c r="C3" s="62" t="s">
        <v>292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64.5" customHeight="1">
      <c r="A6" s="107" t="s">
        <v>291</v>
      </c>
      <c r="B6" s="107"/>
      <c r="C6" s="107"/>
    </row>
    <row r="7" ht="12.75" thickBot="1">
      <c r="E7" t="s">
        <v>233</v>
      </c>
    </row>
    <row r="8" spans="1:5" ht="78.75" customHeight="1" thickBot="1">
      <c r="A8" s="11" t="s">
        <v>2</v>
      </c>
      <c r="B8" s="29" t="s">
        <v>1</v>
      </c>
      <c r="C8" s="52" t="s">
        <v>290</v>
      </c>
      <c r="D8" s="88" t="s">
        <v>245</v>
      </c>
      <c r="E8" s="88" t="s">
        <v>246</v>
      </c>
    </row>
    <row r="9" spans="1:5" ht="30" customHeight="1" thickBot="1">
      <c r="A9" s="20" t="s">
        <v>3</v>
      </c>
      <c r="B9" s="30" t="s">
        <v>234</v>
      </c>
      <c r="C9" s="65">
        <f>C10+C15+C21+C23+C30</f>
        <v>20568.809999999998</v>
      </c>
      <c r="D9" s="89">
        <f>D10+D16+D21+D23+D30+D37+D41</f>
        <v>10946.5</v>
      </c>
      <c r="E9" s="89">
        <f>(D9*100)/C9</f>
        <v>53.218927103707024</v>
      </c>
    </row>
    <row r="10" spans="1:5" ht="30" customHeight="1" thickBot="1">
      <c r="A10" s="20" t="s">
        <v>4</v>
      </c>
      <c r="B10" s="31" t="s">
        <v>5</v>
      </c>
      <c r="C10" s="53">
        <f>C11</f>
        <v>12397</v>
      </c>
      <c r="D10" s="83">
        <f>D11</f>
        <v>5687.1</v>
      </c>
      <c r="E10" s="83">
        <f>E11</f>
        <v>45.874808421392274</v>
      </c>
    </row>
    <row r="11" spans="1:5" ht="33.75" customHeight="1">
      <c r="A11" s="12" t="s">
        <v>10</v>
      </c>
      <c r="B11" s="33" t="s">
        <v>11</v>
      </c>
      <c r="C11" s="53">
        <f>C12+C13+C14</f>
        <v>12397</v>
      </c>
      <c r="D11" s="83">
        <f>D12+D13+D14</f>
        <v>5687.1</v>
      </c>
      <c r="E11" s="83">
        <f>(D11*100)/C11</f>
        <v>45.874808421392274</v>
      </c>
    </row>
    <row r="12" spans="1:5" ht="129.75" customHeight="1">
      <c r="A12" s="4" t="s">
        <v>216</v>
      </c>
      <c r="B12" s="94" t="s">
        <v>235</v>
      </c>
      <c r="C12" s="54">
        <v>12317</v>
      </c>
      <c r="D12" s="82">
        <v>5681.8</v>
      </c>
      <c r="E12" s="82">
        <f>(D12*100)/C12</f>
        <v>46.1297393845904</v>
      </c>
    </row>
    <row r="13" spans="1:5" ht="177" customHeight="1">
      <c r="A13" s="67" t="s">
        <v>227</v>
      </c>
      <c r="B13" s="68" t="s">
        <v>223</v>
      </c>
      <c r="C13" s="54">
        <v>50</v>
      </c>
      <c r="D13" s="82">
        <v>-10</v>
      </c>
      <c r="E13" s="82">
        <f>(D13*100)/C13</f>
        <v>-20</v>
      </c>
    </row>
    <row r="14" spans="1:5" ht="60" customHeight="1">
      <c r="A14" s="67" t="s">
        <v>228</v>
      </c>
      <c r="B14" s="69" t="s">
        <v>224</v>
      </c>
      <c r="C14" s="54">
        <v>30</v>
      </c>
      <c r="D14" s="82">
        <v>15.3</v>
      </c>
      <c r="E14" s="82">
        <f>(D14*100)/C14</f>
        <v>51</v>
      </c>
    </row>
    <row r="15" spans="1:5" ht="45" customHeight="1">
      <c r="A15" s="14" t="s">
        <v>217</v>
      </c>
      <c r="B15" s="70" t="s">
        <v>226</v>
      </c>
      <c r="C15" s="66">
        <f>C16</f>
        <v>1735.81</v>
      </c>
      <c r="D15" s="83">
        <f>D16</f>
        <v>916.0999999999999</v>
      </c>
      <c r="E15" s="83">
        <f>E16</f>
        <v>251.34235359568578</v>
      </c>
    </row>
    <row r="16" spans="1:5" ht="45.75" customHeight="1">
      <c r="A16" s="14" t="s">
        <v>218</v>
      </c>
      <c r="B16" s="38" t="s">
        <v>225</v>
      </c>
      <c r="C16" s="104">
        <f>C17+C18+C19+C20</f>
        <v>1735.81</v>
      </c>
      <c r="D16" s="83">
        <f>D17+D18+D19+D20</f>
        <v>916.0999999999999</v>
      </c>
      <c r="E16" s="83">
        <f>E17+E18+E19+E20</f>
        <v>251.34235359568578</v>
      </c>
    </row>
    <row r="17" spans="1:5" ht="114.75" customHeight="1">
      <c r="A17" s="4" t="s">
        <v>219</v>
      </c>
      <c r="B17" s="3" t="s">
        <v>236</v>
      </c>
      <c r="C17" s="54">
        <v>629.4</v>
      </c>
      <c r="D17" s="84">
        <v>415.9</v>
      </c>
      <c r="E17" s="84">
        <f>(D17*100)/C17</f>
        <v>66.07880521131236</v>
      </c>
    </row>
    <row r="18" spans="1:5" ht="150" customHeight="1">
      <c r="A18" s="4" t="s">
        <v>220</v>
      </c>
      <c r="B18" s="3" t="s">
        <v>237</v>
      </c>
      <c r="C18" s="103">
        <v>4.41</v>
      </c>
      <c r="D18" s="84">
        <v>3.1</v>
      </c>
      <c r="E18" s="84">
        <f>(D18*100)/C18</f>
        <v>70.29478458049887</v>
      </c>
    </row>
    <row r="19" spans="1:5" ht="135" customHeight="1">
      <c r="A19" s="4" t="s">
        <v>221</v>
      </c>
      <c r="B19" s="3" t="s">
        <v>238</v>
      </c>
      <c r="C19" s="54">
        <v>1219</v>
      </c>
      <c r="D19" s="84">
        <v>576.3</v>
      </c>
      <c r="E19" s="84">
        <f>(D19*100)/C19</f>
        <v>47.27645611156685</v>
      </c>
    </row>
    <row r="20" spans="1:5" ht="135" customHeight="1">
      <c r="A20" s="4" t="s">
        <v>222</v>
      </c>
      <c r="B20" s="3" t="s">
        <v>239</v>
      </c>
      <c r="C20" s="54">
        <v>-117</v>
      </c>
      <c r="D20" s="84">
        <v>-79.2</v>
      </c>
      <c r="E20" s="84">
        <f>(D20*100)/C20</f>
        <v>67.6923076923077</v>
      </c>
    </row>
    <row r="21" spans="1:6" ht="17.25" customHeight="1">
      <c r="A21" s="12" t="s">
        <v>15</v>
      </c>
      <c r="B21" s="33" t="s">
        <v>16</v>
      </c>
      <c r="C21" s="53">
        <f>C22</f>
        <v>15</v>
      </c>
      <c r="D21" s="85">
        <f>D22</f>
        <v>49.6</v>
      </c>
      <c r="E21" s="83">
        <f>E22</f>
        <v>330.6666666666667</v>
      </c>
      <c r="F21" s="86"/>
    </row>
    <row r="22" spans="1:5" ht="31.5" customHeight="1">
      <c r="A22" s="13" t="s">
        <v>19</v>
      </c>
      <c r="B22" s="35" t="s">
        <v>20</v>
      </c>
      <c r="C22" s="28">
        <v>15</v>
      </c>
      <c r="D22" s="81">
        <v>49.6</v>
      </c>
      <c r="E22" s="82">
        <f>(D22*100)/C22</f>
        <v>330.6666666666667</v>
      </c>
    </row>
    <row r="23" spans="1:5" ht="19.5" customHeight="1">
      <c r="A23" s="12" t="s">
        <v>21</v>
      </c>
      <c r="B23" s="33" t="s">
        <v>22</v>
      </c>
      <c r="C23" s="53">
        <f>C24+C26</f>
        <v>5821</v>
      </c>
      <c r="D23" s="83">
        <f>D24+D26</f>
        <v>3591.1</v>
      </c>
      <c r="E23" s="83">
        <f>E24+E26</f>
        <v>81.87252823508418</v>
      </c>
    </row>
    <row r="24" spans="1:5" ht="31.5" customHeight="1">
      <c r="A24" s="13" t="s">
        <v>206</v>
      </c>
      <c r="B24" s="36" t="s">
        <v>208</v>
      </c>
      <c r="C24" s="28">
        <f>C25</f>
        <v>1053</v>
      </c>
      <c r="D24" s="82">
        <f>D25</f>
        <v>88.6</v>
      </c>
      <c r="E24" s="82">
        <f>E25</f>
        <v>8.414055080721747</v>
      </c>
    </row>
    <row r="25" spans="1:5" ht="87.75" customHeight="1">
      <c r="A25" s="13" t="s">
        <v>207</v>
      </c>
      <c r="B25" s="35" t="s">
        <v>244</v>
      </c>
      <c r="C25" s="28">
        <v>1053</v>
      </c>
      <c r="D25" s="82">
        <v>88.6</v>
      </c>
      <c r="E25" s="82">
        <f>(D25*100)/C25</f>
        <v>8.414055080721747</v>
      </c>
    </row>
    <row r="26" spans="1:5" ht="30" customHeight="1">
      <c r="A26" s="13" t="s">
        <v>209</v>
      </c>
      <c r="B26" s="36" t="s">
        <v>210</v>
      </c>
      <c r="C26" s="28">
        <f>C27+C28</f>
        <v>4768</v>
      </c>
      <c r="D26" s="82">
        <f>D27+D28</f>
        <v>3502.5</v>
      </c>
      <c r="E26" s="82">
        <f>(D26*100)/C26</f>
        <v>73.45847315436242</v>
      </c>
    </row>
    <row r="27" spans="1:5" ht="60" customHeight="1">
      <c r="A27" s="13" t="s">
        <v>230</v>
      </c>
      <c r="B27" s="76" t="s">
        <v>231</v>
      </c>
      <c r="C27" s="75">
        <v>3554</v>
      </c>
      <c r="D27" s="82">
        <v>3468.4</v>
      </c>
      <c r="E27" s="82">
        <f>(D27*100)/C27</f>
        <v>97.59144625773776</v>
      </c>
    </row>
    <row r="28" spans="1:5" ht="64.5" customHeight="1">
      <c r="A28" s="13" t="s">
        <v>229</v>
      </c>
      <c r="B28" s="76" t="s">
        <v>232</v>
      </c>
      <c r="C28" s="75">
        <v>1214</v>
      </c>
      <c r="D28" s="82">
        <v>34.1</v>
      </c>
      <c r="E28" s="82">
        <f>(D28*100)/C28</f>
        <v>2.808896210873147</v>
      </c>
    </row>
    <row r="29" spans="1:5" ht="129.75" customHeight="1">
      <c r="A29" s="4" t="s">
        <v>211</v>
      </c>
      <c r="B29" s="93" t="s">
        <v>215</v>
      </c>
      <c r="C29" s="28"/>
      <c r="D29" s="80"/>
      <c r="E29" s="80"/>
    </row>
    <row r="30" spans="1:5" ht="68.25" customHeight="1">
      <c r="A30" s="14" t="s">
        <v>46</v>
      </c>
      <c r="B30" s="38" t="s">
        <v>47</v>
      </c>
      <c r="C30" s="53">
        <f>C31+C34</f>
        <v>600</v>
      </c>
      <c r="D30" s="83">
        <f>D31+D34</f>
        <v>399.40000000000003</v>
      </c>
      <c r="E30" s="83">
        <f>(D30*100)/C30</f>
        <v>66.56666666666666</v>
      </c>
    </row>
    <row r="31" spans="1:5" ht="68.25" customHeight="1">
      <c r="A31" s="97" t="s">
        <v>257</v>
      </c>
      <c r="B31" s="98" t="s">
        <v>258</v>
      </c>
      <c r="C31" s="28">
        <f aca="true" t="shared" si="0" ref="C31:E32">C32</f>
        <v>100</v>
      </c>
      <c r="D31" s="82">
        <f t="shared" si="0"/>
        <v>41.6</v>
      </c>
      <c r="E31" s="82">
        <f t="shared" si="0"/>
        <v>41.6</v>
      </c>
    </row>
    <row r="32" spans="1:5" ht="68.25" customHeight="1">
      <c r="A32" s="97" t="s">
        <v>259</v>
      </c>
      <c r="B32" s="98" t="s">
        <v>260</v>
      </c>
      <c r="C32" s="28">
        <f t="shared" si="0"/>
        <v>100</v>
      </c>
      <c r="D32" s="82">
        <f t="shared" si="0"/>
        <v>41.6</v>
      </c>
      <c r="E32" s="82">
        <f t="shared" si="0"/>
        <v>41.6</v>
      </c>
    </row>
    <row r="33" spans="1:5" ht="68.25" customHeight="1">
      <c r="A33" s="97" t="s">
        <v>261</v>
      </c>
      <c r="B33" s="32" t="s">
        <v>262</v>
      </c>
      <c r="C33" s="28">
        <v>100</v>
      </c>
      <c r="D33" s="82">
        <v>41.6</v>
      </c>
      <c r="E33" s="82">
        <f>(D33*100)/C33</f>
        <v>41.6</v>
      </c>
    </row>
    <row r="34" spans="1:5" ht="129.75" customHeight="1">
      <c r="A34" s="3" t="s">
        <v>212</v>
      </c>
      <c r="B34" s="95" t="s">
        <v>103</v>
      </c>
      <c r="C34" s="28">
        <f aca="true" t="shared" si="1" ref="C34:E35">C35</f>
        <v>500</v>
      </c>
      <c r="D34" s="82">
        <f t="shared" si="1"/>
        <v>357.8</v>
      </c>
      <c r="E34" s="82">
        <f t="shared" si="1"/>
        <v>71.56</v>
      </c>
    </row>
    <row r="35" spans="1:5" ht="135" customHeight="1">
      <c r="A35" s="23" t="s">
        <v>213</v>
      </c>
      <c r="B35" s="34" t="s">
        <v>241</v>
      </c>
      <c r="C35" s="55">
        <f>C36</f>
        <v>500</v>
      </c>
      <c r="D35" s="82">
        <f t="shared" si="1"/>
        <v>357.8</v>
      </c>
      <c r="E35" s="82">
        <f t="shared" si="1"/>
        <v>71.56</v>
      </c>
    </row>
    <row r="36" spans="1:5" ht="120" customHeight="1">
      <c r="A36" s="4" t="s">
        <v>214</v>
      </c>
      <c r="B36" s="34" t="s">
        <v>240</v>
      </c>
      <c r="C36" s="28">
        <v>500</v>
      </c>
      <c r="D36" s="82">
        <v>357.8</v>
      </c>
      <c r="E36" s="82">
        <f>(D36*100)/C36</f>
        <v>71.56</v>
      </c>
    </row>
    <row r="37" spans="1:5" ht="120" customHeight="1">
      <c r="A37" s="14" t="s">
        <v>106</v>
      </c>
      <c r="B37" s="96" t="s">
        <v>107</v>
      </c>
      <c r="C37" s="28"/>
      <c r="D37" s="83">
        <f>D38</f>
        <v>293.3</v>
      </c>
      <c r="E37" s="82"/>
    </row>
    <row r="38" spans="1:5" ht="129.75" customHeight="1">
      <c r="A38" s="4" t="s">
        <v>247</v>
      </c>
      <c r="B38" s="34" t="s">
        <v>248</v>
      </c>
      <c r="C38" s="28"/>
      <c r="D38" s="82">
        <f>D39</f>
        <v>293.3</v>
      </c>
      <c r="E38" s="82"/>
    </row>
    <row r="39" spans="1:5" ht="129.75" customHeight="1">
      <c r="A39" s="4" t="s">
        <v>249</v>
      </c>
      <c r="B39" s="34" t="s">
        <v>248</v>
      </c>
      <c r="C39" s="28"/>
      <c r="D39" s="82">
        <f>D40</f>
        <v>293.3</v>
      </c>
      <c r="E39" s="82"/>
    </row>
    <row r="40" spans="1:5" ht="129.75" customHeight="1">
      <c r="A40" s="4" t="s">
        <v>250</v>
      </c>
      <c r="B40" s="34" t="s">
        <v>248</v>
      </c>
      <c r="C40" s="28"/>
      <c r="D40" s="82">
        <v>293.3</v>
      </c>
      <c r="E40" s="82"/>
    </row>
    <row r="41" spans="1:5" ht="19.5" customHeight="1">
      <c r="A41" s="14" t="s">
        <v>251</v>
      </c>
      <c r="B41" s="96" t="s">
        <v>252</v>
      </c>
      <c r="C41" s="53"/>
      <c r="D41" s="83">
        <f>D42</f>
        <v>9.9</v>
      </c>
      <c r="E41" s="83"/>
    </row>
    <row r="42" spans="1:5" ht="19.5" customHeight="1">
      <c r="A42" s="4" t="s">
        <v>253</v>
      </c>
      <c r="B42" s="34" t="s">
        <v>252</v>
      </c>
      <c r="C42" s="28"/>
      <c r="D42" s="82">
        <f>D43</f>
        <v>9.9</v>
      </c>
      <c r="E42" s="82"/>
    </row>
    <row r="43" spans="1:5" ht="19.5" customHeight="1">
      <c r="A43" s="4" t="s">
        <v>254</v>
      </c>
      <c r="B43" s="34" t="s">
        <v>255</v>
      </c>
      <c r="C43" s="28"/>
      <c r="D43" s="82">
        <v>9.9</v>
      </c>
      <c r="E43" s="82"/>
    </row>
    <row r="44" spans="1:5" ht="15">
      <c r="A44" s="12" t="s">
        <v>68</v>
      </c>
      <c r="B44" s="59" t="s">
        <v>205</v>
      </c>
      <c r="C44" s="91">
        <f>C45+C51+C54+C57+C59</f>
        <v>45249.85</v>
      </c>
      <c r="D44" s="90">
        <f>D45+D51+D54+D57+D59</f>
        <v>12632.25</v>
      </c>
      <c r="E44" s="90">
        <f>(D44*100)/C44</f>
        <v>27.91666712707335</v>
      </c>
    </row>
    <row r="45" spans="1:5" ht="51" customHeight="1">
      <c r="A45" s="4" t="s">
        <v>70</v>
      </c>
      <c r="B45" s="32" t="s">
        <v>110</v>
      </c>
      <c r="C45" s="65">
        <f>C46</f>
        <v>36577</v>
      </c>
      <c r="D45" s="83">
        <f aca="true" t="shared" si="2" ref="D45:E47">D46</f>
        <v>12210</v>
      </c>
      <c r="E45" s="83">
        <f t="shared" si="2"/>
        <v>49.771579706660255</v>
      </c>
    </row>
    <row r="46" spans="1:5" ht="50.25" customHeight="1">
      <c r="A46" s="12" t="s">
        <v>263</v>
      </c>
      <c r="B46" s="33" t="s">
        <v>242</v>
      </c>
      <c r="C46" s="53">
        <f>C47</f>
        <v>36577</v>
      </c>
      <c r="D46" s="82">
        <f>D47+D49</f>
        <v>12210</v>
      </c>
      <c r="E46" s="82">
        <f t="shared" si="2"/>
        <v>49.771579706660255</v>
      </c>
    </row>
    <row r="47" spans="1:5" ht="34.5" customHeight="1">
      <c r="A47" s="13" t="s">
        <v>264</v>
      </c>
      <c r="B47" s="35" t="s">
        <v>73</v>
      </c>
      <c r="C47" s="28">
        <f>C48+C49</f>
        <v>36577</v>
      </c>
      <c r="D47" s="82">
        <f t="shared" si="2"/>
        <v>6210</v>
      </c>
      <c r="E47" s="82">
        <f t="shared" si="2"/>
        <v>49.771579706660255</v>
      </c>
    </row>
    <row r="48" spans="1:5" ht="67.5" customHeight="1">
      <c r="A48" s="13" t="s">
        <v>265</v>
      </c>
      <c r="B48" s="63" t="s">
        <v>243</v>
      </c>
      <c r="C48" s="55">
        <v>12477</v>
      </c>
      <c r="D48" s="82">
        <v>6210</v>
      </c>
      <c r="E48" s="82">
        <f>(D48*100)/C48</f>
        <v>49.771579706660255</v>
      </c>
    </row>
    <row r="49" spans="1:5" ht="45" customHeight="1">
      <c r="A49" s="13" t="s">
        <v>266</v>
      </c>
      <c r="B49" s="63" t="s">
        <v>267</v>
      </c>
      <c r="C49" s="55">
        <f>C50</f>
        <v>24100</v>
      </c>
      <c r="D49" s="82">
        <f>D50</f>
        <v>6000</v>
      </c>
      <c r="E49" s="82">
        <f>E50</f>
        <v>24.896265560165975</v>
      </c>
    </row>
    <row r="50" spans="1:5" ht="60" customHeight="1">
      <c r="A50" s="13" t="s">
        <v>268</v>
      </c>
      <c r="B50" s="35" t="s">
        <v>269</v>
      </c>
      <c r="C50" s="28">
        <v>24100</v>
      </c>
      <c r="D50" s="99">
        <v>6000</v>
      </c>
      <c r="E50" s="99">
        <f>(D50*100)/C50</f>
        <v>24.896265560165975</v>
      </c>
    </row>
    <row r="51" spans="1:5" ht="19.5" customHeight="1">
      <c r="A51" s="72" t="s">
        <v>270</v>
      </c>
      <c r="B51" s="71" t="s">
        <v>86</v>
      </c>
      <c r="C51" s="53">
        <f>C52+C53</f>
        <v>7979</v>
      </c>
      <c r="D51" s="92">
        <f>D52</f>
        <v>0</v>
      </c>
      <c r="E51" s="92">
        <f>E52</f>
        <v>0</v>
      </c>
    </row>
    <row r="52" spans="1:5" ht="64.5" customHeight="1">
      <c r="A52" s="74" t="s">
        <v>271</v>
      </c>
      <c r="B52" s="73" t="s">
        <v>272</v>
      </c>
      <c r="C52" s="28">
        <v>7000</v>
      </c>
      <c r="D52" s="99">
        <v>0</v>
      </c>
      <c r="E52" s="99">
        <f>E53</f>
        <v>0</v>
      </c>
    </row>
    <row r="53" spans="1:5" ht="64.5" customHeight="1">
      <c r="A53" s="79" t="s">
        <v>273</v>
      </c>
      <c r="B53" s="78" t="s">
        <v>274</v>
      </c>
      <c r="C53" s="28">
        <v>979</v>
      </c>
      <c r="D53" s="99">
        <v>0</v>
      </c>
      <c r="E53" s="99">
        <f>(D53*100)/C53</f>
        <v>0</v>
      </c>
    </row>
    <row r="54" spans="1:5" ht="34.5" customHeight="1">
      <c r="A54" s="102" t="s">
        <v>275</v>
      </c>
      <c r="B54" s="70" t="s">
        <v>276</v>
      </c>
      <c r="C54" s="28">
        <f aca="true" t="shared" si="3" ref="C54:E55">C55</f>
        <v>449.7</v>
      </c>
      <c r="D54" s="99">
        <f t="shared" si="3"/>
        <v>219.1</v>
      </c>
      <c r="E54" s="92">
        <f t="shared" si="3"/>
        <v>48.72136980209029</v>
      </c>
    </row>
    <row r="55" spans="1:5" ht="45" customHeight="1">
      <c r="A55" s="24" t="s">
        <v>277</v>
      </c>
      <c r="B55" s="41" t="s">
        <v>278</v>
      </c>
      <c r="C55" s="55">
        <f t="shared" si="3"/>
        <v>449.7</v>
      </c>
      <c r="D55" s="99">
        <f t="shared" si="3"/>
        <v>219.1</v>
      </c>
      <c r="E55" s="92">
        <f t="shared" si="3"/>
        <v>48.72136980209029</v>
      </c>
    </row>
    <row r="56" spans="1:5" ht="54.75" customHeight="1">
      <c r="A56" s="24" t="s">
        <v>279</v>
      </c>
      <c r="B56" s="35" t="s">
        <v>280</v>
      </c>
      <c r="C56" s="55">
        <v>449.7</v>
      </c>
      <c r="D56" s="99">
        <v>219.1</v>
      </c>
      <c r="E56" s="99">
        <f>(D56*100)/C56</f>
        <v>48.72136980209029</v>
      </c>
    </row>
    <row r="57" spans="1:5" ht="30" customHeight="1">
      <c r="A57" s="12" t="s">
        <v>281</v>
      </c>
      <c r="B57" s="43" t="s">
        <v>282</v>
      </c>
      <c r="C57" s="65">
        <f>C58</f>
        <v>41</v>
      </c>
      <c r="D57" s="83">
        <f>D58</f>
        <v>0</v>
      </c>
      <c r="E57" s="83">
        <f>E58</f>
        <v>0</v>
      </c>
    </row>
    <row r="58" spans="1:5" ht="45" customHeight="1">
      <c r="A58" s="13" t="s">
        <v>283</v>
      </c>
      <c r="B58" s="41" t="s">
        <v>284</v>
      </c>
      <c r="C58" s="64">
        <v>41</v>
      </c>
      <c r="D58" s="82">
        <v>0</v>
      </c>
      <c r="E58" s="82">
        <f>(D58*100)/C58</f>
        <v>0</v>
      </c>
    </row>
    <row r="59" spans="1:5" ht="15">
      <c r="A59" s="12" t="s">
        <v>285</v>
      </c>
      <c r="B59" s="101" t="s">
        <v>286</v>
      </c>
      <c r="C59" s="65">
        <f>C60</f>
        <v>203.15</v>
      </c>
      <c r="D59" s="105">
        <f>D60</f>
        <v>203.15</v>
      </c>
      <c r="E59" s="83">
        <f>E60</f>
        <v>100</v>
      </c>
    </row>
    <row r="60" spans="1:5" ht="61.5">
      <c r="A60" s="17" t="s">
        <v>287</v>
      </c>
      <c r="B60" s="100" t="s">
        <v>288</v>
      </c>
      <c r="C60" s="64">
        <v>203.15</v>
      </c>
      <c r="D60" s="106">
        <v>203.15</v>
      </c>
      <c r="E60" s="82">
        <f>(D60*100)/C60</f>
        <v>100</v>
      </c>
    </row>
    <row r="61" spans="1:5" ht="15">
      <c r="A61" s="17"/>
      <c r="B61" s="87"/>
      <c r="C61" s="28"/>
      <c r="D61" s="82"/>
      <c r="E61" s="82"/>
    </row>
    <row r="62" spans="1:5" ht="22.5" customHeight="1" thickBot="1">
      <c r="A62" s="15"/>
      <c r="B62" s="51" t="s">
        <v>80</v>
      </c>
      <c r="C62" s="65">
        <f>+C9+C44</f>
        <v>65818.66</v>
      </c>
      <c r="D62" s="83">
        <f>D9+D44</f>
        <v>23578.75</v>
      </c>
      <c r="E62" s="83">
        <f>(D62*100)/C62</f>
        <v>35.8238074126699</v>
      </c>
    </row>
    <row r="63" spans="1:3" ht="12.75" customHeight="1">
      <c r="A63" s="5"/>
      <c r="B63" s="6"/>
      <c r="C63" s="21"/>
    </row>
    <row r="64" spans="1:3" ht="13.5" customHeight="1">
      <c r="A64" s="7"/>
      <c r="B64" s="8"/>
      <c r="C64" s="9"/>
    </row>
    <row r="65" spans="1:3" ht="12">
      <c r="A65" s="6"/>
      <c r="B65" s="6"/>
      <c r="C65" s="10"/>
    </row>
    <row r="66" ht="12">
      <c r="C66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875" style="0" customWidth="1"/>
    <col min="4" max="4" width="10.50390625" style="0" customWidth="1"/>
    <col min="5" max="5" width="11.00390625" style="0" customWidth="1"/>
  </cols>
  <sheetData>
    <row r="1" spans="2:4" ht="13.5">
      <c r="B1" s="109" t="s">
        <v>92</v>
      </c>
      <c r="C1" s="109"/>
      <c r="D1" s="1"/>
    </row>
    <row r="2" spans="2:3" ht="12.75" customHeight="1">
      <c r="B2" s="110"/>
      <c r="C2" s="110"/>
    </row>
    <row r="3" spans="2:3" ht="15" customHeight="1">
      <c r="B3" s="110"/>
      <c r="C3" s="110"/>
    </row>
    <row r="4" spans="2:3" ht="15" customHeight="1">
      <c r="B4" s="111"/>
      <c r="C4" s="111"/>
    </row>
    <row r="5" spans="1:3" ht="15.75" customHeight="1">
      <c r="A5" s="108" t="s">
        <v>196</v>
      </c>
      <c r="B5" s="108"/>
      <c r="C5" s="108"/>
    </row>
    <row r="6" ht="1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1.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1.5">
      <c r="A72" s="24" t="s">
        <v>113</v>
      </c>
      <c r="B72" s="35" t="s">
        <v>114</v>
      </c>
      <c r="C72" s="57"/>
      <c r="D72" s="57"/>
      <c r="E72" s="57"/>
    </row>
    <row r="73" spans="1:5" ht="30.7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1.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7.2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1.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77.2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">
      <c r="A117" s="6"/>
      <c r="B117" s="6"/>
      <c r="C117" s="10"/>
    </row>
    <row r="118" ht="12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2019-04-26T03:37:28Z</cp:lastPrinted>
  <dcterms:created xsi:type="dcterms:W3CDTF">2007-03-16T06:38:42Z</dcterms:created>
  <dcterms:modified xsi:type="dcterms:W3CDTF">2019-08-05T03:57:39Z</dcterms:modified>
  <cp:category/>
  <cp:version/>
  <cp:contentType/>
  <cp:contentStatus/>
</cp:coreProperties>
</file>