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0380" windowHeight="826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<sst xmlns="http://schemas.openxmlformats.org/spreadsheetml/2006/main" count="354" uniqueCount="326">
  <si>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</si>
  <si>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</si>
  <si>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</si>
  <si>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</si>
  <si>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</si>
  <si>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</si>
  <si>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</si>
  <si>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</si>
  <si>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</si>
  <si>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</si>
  <si>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</si>
  <si>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</si>
  <si>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</si>
  <si>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</si>
  <si>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</si>
  <si>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</si>
  <si>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</si>
  <si>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</si>
  <si>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</si>
  <si>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</si>
  <si>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</si>
  <si>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</si>
  <si>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</si>
  <si>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</si>
  <si>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</si>
  <si>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</si>
  <si>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</si>
  <si>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</si>
  <si>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</si>
  <si>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</si>
  <si>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</si>
  <si>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</si>
  <si>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</si>
  <si>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</si>
  <si>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</si>
  <si>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</si>
  <si>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</si>
  <si>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</si>
  <si>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</si>
  <si>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</si>
  <si>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</si>
  <si>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</si>
  <si>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</si>
  <si>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</si>
  <si>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</si>
  <si>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</si>
  <si>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</si>
  <si>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</si>
  <si>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</si>
  <si>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</si>
  <si>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</si>
  <si>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</si>
  <si>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</si>
  <si>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</si>
  <si>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</si>
  <si>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</si>
  <si>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</si>
  <si>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</si>
  <si>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</si>
  <si>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</si>
  <si>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</si>
  <si>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</si>
  <si>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</si>
  <si>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</si>
  <si>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</si>
  <si>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</si>
  <si>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</si>
  <si>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</si>
  <si>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</si>
  <si>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</si>
  <si>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</si>
  <si>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</si>
  <si>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</si>
  <si>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</si>
  <si>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</si>
  <si>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</si>
  <si>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</si>
  <si>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</si>
  <si>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</si>
  <si>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</si>
  <si>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</si>
  <si>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</si>
  <si>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</si>
  <si>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</si>
  <si>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</si>
  <si>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</si>
  <si>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</si>
  <si>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</si>
  <si>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</si>
  <si>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</si>
  <si>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</si>
  <si>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</si>
  <si>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</si>
  <si>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</si>
  <si>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</si>
  <si>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</si>
  <si>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</si>
  <si>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</si>
  <si>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</si>
  <si>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</si>
  <si>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</si>
  <si>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</si>
  <si>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</si>
  <si>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</si>
  <si>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</si>
  <si>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</si>
  <si>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</si>
  <si>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</si>
  <si>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</si>
  <si>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</si>
  <si>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</si>
  <si>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</si>
  <si>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</si>
  <si>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</si>
  <si>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</si>
  <si>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</si>
  <si>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</si>
  <si>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</si>
  <si>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</si>
  <si>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</si>
  <si>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</si>
  <si>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</si>
  <si>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</si>
  <si>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</si>
  <si>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</si>
  <si>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</si>
  <si>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</si>
  <si>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</si>
  <si>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</si>
  <si>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</si>
  <si>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</si>
  <si>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</si>
  <si>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</si>
  <si>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</si>
  <si>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</si>
  <si>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</si>
  <si>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</si>
  <si>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</si>
  <si>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</si>
  <si>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</si>
  <si>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</si>
  <si>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</si>
  <si>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</si>
  <si>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</si>
  <si>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</si>
  <si>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</si>
  <si>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</si>
  <si>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</si>
  <si>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</si>
  <si>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</si>
  <si>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</si>
  <si>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</si>
  <si>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</si>
  <si>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</si>
  <si>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</si>
  <si>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</si>
  <si>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</si>
  <si>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</si>
  <si>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</si>
  <si>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</si>
  <si>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</si>
  <si>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</si>
  <si>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</si>
  <si>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</si>
  <si>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</si>
  <si>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</si>
  <si>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</si>
  <si>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</si>
  <si>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</si>
  <si>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</si>
  <si>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</si>
  <si>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</si>
  <si>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</si>
  <si>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</si>
  <si>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</si>
  <si>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</si>
  <si>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</si>
  <si>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</si>
  <si>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</si>
  <si>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</si>
  <si>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</si>
  <si>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</si>
  <si>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</si>
  <si>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</si>
  <si>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</si>
  <si>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</si>
  <si>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</si>
  <si>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</si>
  <si>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</si>
  <si>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</si>
  <si>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</si>
  <si>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</si>
  <si>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</si>
  <si>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</si>
  <si>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</si>
  <si>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</si>
  <si>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</si>
  <si>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</si>
  <si>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</si>
  <si>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</si>
  <si>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</si>
  <si>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</si>
  <si>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</si>
  <si>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</si>
  <si>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</si>
  <si>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</si>
  <si>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</si>
  <si>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</si>
  <si>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</si>
  <si>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</si>
  <si>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</si>
  <si>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</si>
  <si>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</si>
  <si>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</si>
  <si>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</si>
  <si>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</si>
  <si>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</si>
  <si>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</si>
  <si>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</si>
  <si>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</si>
  <si>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</si>
  <si>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</si>
  <si>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</si>
  <si>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</si>
  <si>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</si>
  <si>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</si>
  <si>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</si>
  <si>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</si>
  <si>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</si>
  <si>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</si>
  <si>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</si>
  <si>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</si>
  <si>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</si>
  <si>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</si>
  <si>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</si>
  <si>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</si>
  <si>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</si>
  <si>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</si>
  <si>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</si>
  <si>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</si>
  <si>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</si>
  <si>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</si>
  <si>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</si>
  <si>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</si>
  <si>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</si>
  <si>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</si>
  <si>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</si>
  <si>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</si>
  <si>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</si>
  <si>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</si>
  <si>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</si>
  <si>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</si>
  <si>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</si>
  <si>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</si>
  <si>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</si>
  <si>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</si>
  <si>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</si>
  <si>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</si>
  <si>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</si>
  <si>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</si>
  <si>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000 1 17 15000 00 0000 150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</si>
  <si>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</si>
  <si>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</si>
  <si>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</si>
  <si>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</si>
  <si>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</si>
  <si>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</si>
  <si>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</si>
  <si>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</si>
  <si>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</si>
  <si>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</si>
  <si>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</si>
  <si>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</si>
  <si>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</si>
  <si>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</si>
  <si>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>000 2 02 40000 00 0000 150</t>
  </si>
  <si>
    <t>000 2 02 49999 00 0000 150</t>
  </si>
  <si>
    <t>Прочие межбюджетные трансферты ,передаваемые бюджетам</t>
  </si>
  <si>
    <t>000 2 02 49999 10 0000 150</t>
  </si>
  <si>
    <t>Прочие межбюджетные трансферты ,передаваемые бюджетам сельских поселений</t>
  </si>
  <si>
    <t>Государственная пошлина</t>
  </si>
  <si>
    <t>642,5</t>
  </si>
  <si>
    <t>0,0</t>
  </si>
  <si>
    <t>Субвенции бюджетам на осуществление первичного воинского учета органами местного самоуправления поселений ,муниципальных и городских округов</t>
  </si>
  <si>
    <t>000 1 17 15030 10 0004 150</t>
  </si>
  <si>
    <t>Инициативные платежи,зачисляемыев бюджеты сельских поселений(средства ,поступающие на монтаж (демонтаж)спортивной (игровой ,спортивно-игровой площадки)</t>
  </si>
  <si>
    <t>Прочие безвозмездные поступления</t>
  </si>
  <si>
    <t>000 2 07 05030 10 0000 150</t>
  </si>
  <si>
    <t>000 2 07 05000 10 0000 150</t>
  </si>
  <si>
    <t>538,14</t>
  </si>
  <si>
    <t>000 2 07 00000 00 0000 000</t>
  </si>
  <si>
    <t>Прочие безвозмездные поступления в бюджеты  сельских поселений</t>
  </si>
  <si>
    <t>Прочие безвозмездные поступления в бюджеты сельских поселений</t>
  </si>
  <si>
    <t>000 2 02 25576 10 0000 150</t>
  </si>
  <si>
    <t>000 2 02 19999 00 0000 150</t>
  </si>
  <si>
    <t>Прочие дотации</t>
  </si>
  <si>
    <t>Прочие дотации бюджетам сельских поселений</t>
  </si>
  <si>
    <t>Субвенции бюджетам сельских поселений  на осуществление первичного воинского учета органами местного самоуправления поселений ,муниципальных и городских округов</t>
  </si>
  <si>
    <t>Субсидии бюджетам сельских поселений на обеспечение компоексного развития сельских территорий</t>
  </si>
  <si>
    <t>к Постановлению</t>
  </si>
  <si>
    <t>Назначено</t>
  </si>
  <si>
    <t>Исполнено</t>
  </si>
  <si>
    <t>%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</si>
  <si>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</si>
  <si>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</si>
  <si>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</si>
  <si>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</si>
  <si>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000 1 09 00000 00  0000 000</t>
  </si>
  <si>
    <t>000 1 09 04053 10 1000  110</t>
  </si>
  <si>
    <t>000 1 09 04053 10 0000  110</t>
  </si>
  <si>
    <t>000 1 09 04050 00 0000  110</t>
  </si>
  <si>
    <t>000 1 09 04000 00 0000  110</t>
  </si>
  <si>
    <t>Приложение № 1</t>
  </si>
  <si>
    <t>000 2 02 19999 10 0000 150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</si>
  <si>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Федерации,а также доходов от долевого участия в оргаизации ,полученных в виде дивидендов</t>
  </si>
  <si>
    <t xml:space="preserve">000 1 01 02130 01 0000 110            </t>
  </si>
  <si>
    <t>Поступление доходов в Бюджет Тюльганского поссовета  Тюльганского района Оренбургской области по кодам видов доходов, подвидов доходов  исполнение за девять месяцев 2023</t>
  </si>
  <si>
    <t>от 31.10.2023 года № 129-п</t>
  </si>
  <si>
    <t>Налог на доходы физических лиц в отношении доходов от долевого участия в организации ,полученных в виде дивидендов (в части суммы налога не превышающей 650000рублей)</t>
  </si>
  <si>
    <t>Земельный налог с организаций</t>
  </si>
  <si>
    <t>000 1 06 06040 00 0000 110</t>
  </si>
  <si>
    <t>000 1 06 06030 00 0000 110</t>
  </si>
  <si>
    <t>Земельный налог с физических лиц</t>
  </si>
  <si>
    <t>000 1 17 15030 00 0000 150</t>
  </si>
  <si>
    <t xml:space="preserve">Инициативные платежи </t>
  </si>
  <si>
    <t>Инициативные платежи ,зачисляемыев бюджеты сельских поселений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</si>
</sst>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3" fillId="0" borderId="16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justify" vertical="top" wrapText="1"/>
    </xf>
    <xf numFmtId="2" fontId="13" fillId="0" borderId="10" xfId="0" applyNumberFormat="1" applyFont="1" applyBorder="1" applyAlignment="1">
      <alignment horizontal="right" vertical="top" wrapText="1"/>
    </xf>
    <xf numFmtId="2" fontId="13" fillId="0" borderId="10" xfId="0" applyNumberFormat="1" applyFont="1" applyBorder="1" applyAlignment="1">
      <alignment vertical="justify"/>
    </xf>
    <xf numFmtId="0" fontId="13" fillId="0" borderId="19" xfId="0" applyFont="1" applyBorder="1" applyAlignment="1">
      <alignment horizontal="justify" vertical="top" wrapText="1"/>
    </xf>
    <xf numFmtId="176" fontId="13" fillId="0" borderId="10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justify" vertical="top" wrapText="1"/>
    </xf>
    <xf numFmtId="0" fontId="12" fillId="0" borderId="11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176" fontId="12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justify"/>
    </xf>
    <xf numFmtId="0" fontId="16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justify" vertical="top" wrapText="1"/>
    </xf>
    <xf numFmtId="176" fontId="12" fillId="0" borderId="1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justify" vertical="top" wrapText="1"/>
    </xf>
    <xf numFmtId="176" fontId="12" fillId="0" borderId="23" xfId="0" applyNumberFormat="1" applyFont="1" applyBorder="1" applyAlignment="1">
      <alignment horizontal="right" vertical="top" wrapText="1"/>
    </xf>
    <xf numFmtId="0" fontId="57" fillId="0" borderId="24" xfId="0" applyFont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58" fillId="0" borderId="25" xfId="0" applyFont="1" applyBorder="1" applyAlignment="1">
      <alignment horizontal="justify" vertical="top" wrapText="1"/>
    </xf>
    <xf numFmtId="0" fontId="58" fillId="0" borderId="24" xfId="0" applyFont="1" applyBorder="1" applyAlignment="1">
      <alignment horizontal="left" vertical="top" wrapText="1"/>
    </xf>
    <xf numFmtId="0" fontId="58" fillId="0" borderId="24" xfId="0" applyFont="1" applyBorder="1" applyAlignment="1">
      <alignment wrapText="1"/>
    </xf>
    <xf numFmtId="0" fontId="13" fillId="0" borderId="26" xfId="0" applyFont="1" applyFill="1" applyBorder="1" applyAlignment="1">
      <alignment vertical="top" wrapText="1"/>
    </xf>
    <xf numFmtId="176" fontId="13" fillId="0" borderId="10" xfId="0" applyNumberFormat="1" applyFont="1" applyBorder="1" applyAlignment="1">
      <alignment vertical="top" wrapText="1"/>
    </xf>
    <xf numFmtId="0" fontId="15" fillId="0" borderId="27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justify" vertical="center" wrapText="1"/>
    </xf>
    <xf numFmtId="0" fontId="58" fillId="0" borderId="10" xfId="0" applyFont="1" applyBorder="1" applyAlignment="1">
      <alignment vertical="top" wrapText="1"/>
    </xf>
    <xf numFmtId="176" fontId="12" fillId="0" borderId="10" xfId="0" applyNumberFormat="1" applyFont="1" applyBorder="1" applyAlignment="1">
      <alignment wrapText="1"/>
    </xf>
    <xf numFmtId="0" fontId="12" fillId="32" borderId="11" xfId="0" applyFont="1" applyFill="1" applyBorder="1" applyAlignment="1">
      <alignment vertical="top" wrapText="1"/>
    </xf>
    <xf numFmtId="176" fontId="12" fillId="32" borderId="10" xfId="0" applyNumberFormat="1" applyFont="1" applyFill="1" applyBorder="1" applyAlignment="1">
      <alignment wrapText="1"/>
    </xf>
    <xf numFmtId="0" fontId="58" fillId="0" borderId="0" xfId="0" applyFont="1" applyAlignment="1">
      <alignment vertical="top"/>
    </xf>
    <xf numFmtId="176" fontId="13" fillId="0" borderId="10" xfId="0" applyNumberFormat="1" applyFont="1" applyBorder="1" applyAlignment="1">
      <alignment wrapText="1"/>
    </xf>
    <xf numFmtId="0" fontId="12" fillId="32" borderId="20" xfId="0" applyFont="1" applyFill="1" applyBorder="1" applyAlignment="1">
      <alignment vertical="top" wrapText="1"/>
    </xf>
    <xf numFmtId="0" fontId="13" fillId="0" borderId="20" xfId="0" applyFont="1" applyBorder="1" applyAlignment="1">
      <alignment horizontal="left" vertical="top" wrapText="1"/>
    </xf>
    <xf numFmtId="2" fontId="13" fillId="0" borderId="10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horizontal="justify" wrapText="1"/>
    </xf>
    <xf numFmtId="0" fontId="58" fillId="0" borderId="10" xfId="0" applyFont="1" applyBorder="1" applyAlignment="1">
      <alignment wrapText="1"/>
    </xf>
    <xf numFmtId="176" fontId="12" fillId="32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vertical="top" wrapText="1"/>
    </xf>
    <xf numFmtId="0" fontId="12" fillId="32" borderId="20" xfId="0" applyFont="1" applyFill="1" applyBorder="1" applyAlignment="1">
      <alignment horizontal="justify" vertical="top" wrapText="1"/>
    </xf>
    <xf numFmtId="0" fontId="18" fillId="0" borderId="27" xfId="0" applyFont="1" applyBorder="1" applyAlignment="1">
      <alignment horizontal="justify" vertical="top" wrapText="1"/>
    </xf>
    <xf numFmtId="176" fontId="13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justify" vertical="justify"/>
    </xf>
    <xf numFmtId="176" fontId="12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vertical="top"/>
    </xf>
    <xf numFmtId="0" fontId="15" fillId="0" borderId="27" xfId="0" applyFont="1" applyBorder="1" applyAlignment="1">
      <alignment horizontal="justify" vertical="top" wrapText="1"/>
    </xf>
    <xf numFmtId="0" fontId="13" fillId="32" borderId="11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wrapText="1"/>
    </xf>
    <xf numFmtId="176" fontId="13" fillId="0" borderId="10" xfId="0" applyNumberFormat="1" applyFont="1" applyBorder="1" applyAlignment="1">
      <alignment vertical="justify"/>
    </xf>
    <xf numFmtId="0" fontId="12" fillId="0" borderId="20" xfId="0" applyFont="1" applyBorder="1" applyAlignment="1">
      <alignment vertical="top" wrapText="1"/>
    </xf>
    <xf numFmtId="2" fontId="12" fillId="0" borderId="10" xfId="0" applyNumberFormat="1" applyFont="1" applyBorder="1" applyAlignment="1">
      <alignment horizontal="right" vertical="top" wrapText="1"/>
    </xf>
    <xf numFmtId="176" fontId="12" fillId="0" borderId="10" xfId="0" applyNumberFormat="1" applyFont="1" applyBorder="1" applyAlignment="1">
      <alignment vertical="justify"/>
    </xf>
    <xf numFmtId="0" fontId="12" fillId="0" borderId="14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9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justify" vertical="top" wrapText="1"/>
    </xf>
    <xf numFmtId="0" fontId="14" fillId="0" borderId="31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2" fontId="12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176" fontId="12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left" vertical="top" wrapText="1"/>
    </xf>
    <xf numFmtId="0" fontId="15" fillId="0" borderId="28" xfId="0" applyNumberFormat="1" applyFont="1" applyBorder="1" applyAlignment="1">
      <alignment horizontal="justify" vertical="top" wrapText="1"/>
    </xf>
    <xf numFmtId="176" fontId="12" fillId="32" borderId="23" xfId="0" applyNumberFormat="1" applyFont="1" applyFill="1" applyBorder="1" applyAlignment="1">
      <alignment horizontal="right" wrapText="1"/>
    </xf>
    <xf numFmtId="0" fontId="12" fillId="32" borderId="21" xfId="0" applyFont="1" applyFill="1" applyBorder="1" applyAlignment="1">
      <alignment horizontal="justify" vertical="top" wrapText="1"/>
    </xf>
    <xf numFmtId="0" fontId="12" fillId="32" borderId="24" xfId="0" applyFont="1" applyFill="1" applyBorder="1" applyAlignment="1">
      <alignment horizontal="justify" vertical="top" wrapText="1"/>
    </xf>
    <xf numFmtId="0" fontId="12" fillId="32" borderId="32" xfId="0" applyFont="1" applyFill="1" applyBorder="1" applyAlignment="1">
      <alignment horizontal="justify" vertical="top" wrapText="1"/>
    </xf>
    <xf numFmtId="2" fontId="12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vertical="top"/>
    </xf>
    <xf numFmtId="0" fontId="13" fillId="0" borderId="33" xfId="0" applyFont="1" applyBorder="1" applyAlignment="1">
      <alignment vertical="top" wrapText="1"/>
    </xf>
    <xf numFmtId="0" fontId="15" fillId="0" borderId="34" xfId="0" applyFont="1" applyBorder="1" applyAlignment="1">
      <alignment horizontal="left" vertical="top" wrapText="1"/>
    </xf>
    <xf numFmtId="2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2">
      <selection activeCell="B30" sqref="B30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25390625" style="0" customWidth="1"/>
    <col min="4" max="4" width="10.75390625" style="0" customWidth="1"/>
    <col min="5" max="5" width="13.75390625" style="0" customWidth="1"/>
  </cols>
  <sheetData>
    <row r="1" spans="2:3" ht="15" customHeight="1">
      <c r="B1" s="58"/>
      <c r="C1" s="62" t="s">
        <v>312</v>
      </c>
    </row>
    <row r="2" spans="2:3" ht="12.75" customHeight="1">
      <c r="B2" s="59"/>
      <c r="C2" s="61" t="s">
        <v>299</v>
      </c>
    </row>
    <row r="3" spans="2:3" ht="15" customHeight="1">
      <c r="B3" s="59"/>
      <c r="C3" s="61" t="s">
        <v>317</v>
      </c>
    </row>
    <row r="4" spans="2:3" ht="15" customHeight="1">
      <c r="B4" s="60"/>
      <c r="C4" s="61"/>
    </row>
    <row r="5" spans="2:3" ht="22.5" customHeight="1">
      <c r="B5" s="60"/>
      <c r="C5" s="59"/>
    </row>
    <row r="6" spans="1:3" ht="75" customHeight="1">
      <c r="A6" s="158" t="s">
        <v>316</v>
      </c>
      <c r="B6" s="158"/>
      <c r="C6" s="158"/>
    </row>
    <row r="7" ht="13.5" thickBot="1">
      <c r="E7" t="s">
        <v>229</v>
      </c>
    </row>
    <row r="8" spans="1:5" ht="78.75" customHeight="1" thickBot="1">
      <c r="A8" s="64" t="s">
        <v>2</v>
      </c>
      <c r="B8" s="65" t="s">
        <v>1</v>
      </c>
      <c r="C8" s="66" t="s">
        <v>300</v>
      </c>
      <c r="D8" s="67" t="s">
        <v>301</v>
      </c>
      <c r="E8" s="157" t="s">
        <v>302</v>
      </c>
    </row>
    <row r="9" spans="1:5" ht="30" customHeight="1" thickBot="1">
      <c r="A9" s="68" t="s">
        <v>3</v>
      </c>
      <c r="B9" s="69" t="s">
        <v>230</v>
      </c>
      <c r="C9" s="70">
        <f>C10+C17+C23+C24+C33+C41+C48</f>
        <v>23802.69</v>
      </c>
      <c r="D9" s="71">
        <f>D10+D16+D22+D24+D41+D33+D36+D48</f>
        <v>14519.140000000001</v>
      </c>
      <c r="E9" s="71">
        <f>D9*100/C9</f>
        <v>60.99789561599972</v>
      </c>
    </row>
    <row r="10" spans="1:5" ht="30" customHeight="1" thickBot="1">
      <c r="A10" s="68" t="s">
        <v>4</v>
      </c>
      <c r="B10" s="72" t="s">
        <v>5</v>
      </c>
      <c r="C10" s="73">
        <f>C11</f>
        <v>11934</v>
      </c>
      <c r="D10" s="71">
        <f>D11</f>
        <v>9050.35</v>
      </c>
      <c r="E10" s="71">
        <f>E11</f>
        <v>75.83668510139098</v>
      </c>
    </row>
    <row r="11" spans="1:5" ht="33.75" customHeight="1">
      <c r="A11" s="74" t="s">
        <v>10</v>
      </c>
      <c r="B11" s="75" t="s">
        <v>11</v>
      </c>
      <c r="C11" s="73">
        <f>C12+C13+C14</f>
        <v>11934</v>
      </c>
      <c r="D11" s="71">
        <f>D12+D13+D14+D15</f>
        <v>9050.35</v>
      </c>
      <c r="E11" s="71">
        <f>D11*100/C11</f>
        <v>75.83668510139098</v>
      </c>
    </row>
    <row r="12" spans="1:5" ht="105" customHeight="1">
      <c r="A12" s="76" t="s">
        <v>213</v>
      </c>
      <c r="B12" s="77" t="s">
        <v>314</v>
      </c>
      <c r="C12" s="78">
        <v>11750</v>
      </c>
      <c r="D12" s="137">
        <v>8816.69</v>
      </c>
      <c r="E12" s="137">
        <f>D12*100/C12</f>
        <v>75.03565957446808</v>
      </c>
    </row>
    <row r="13" spans="1:5" ht="120" customHeight="1">
      <c r="A13" s="79" t="s">
        <v>223</v>
      </c>
      <c r="B13" s="80" t="s">
        <v>219</v>
      </c>
      <c r="C13" s="78">
        <v>114</v>
      </c>
      <c r="D13" s="137">
        <v>40.92</v>
      </c>
      <c r="E13" s="137">
        <f>D13*100/C13</f>
        <v>35.89473684210526</v>
      </c>
    </row>
    <row r="14" spans="1:5" ht="54.75" customHeight="1">
      <c r="A14" s="79" t="s">
        <v>224</v>
      </c>
      <c r="B14" s="80" t="s">
        <v>220</v>
      </c>
      <c r="C14" s="78">
        <v>70</v>
      </c>
      <c r="D14" s="137">
        <v>106</v>
      </c>
      <c r="E14" s="137">
        <f>D14*100/C14</f>
        <v>151.42857142857142</v>
      </c>
    </row>
    <row r="15" spans="1:5" ht="54.75" customHeight="1">
      <c r="A15" s="79" t="s">
        <v>315</v>
      </c>
      <c r="B15" s="80" t="s">
        <v>318</v>
      </c>
      <c r="C15" s="78"/>
      <c r="D15" s="137">
        <v>86.74</v>
      </c>
      <c r="E15" s="137">
        <v>0</v>
      </c>
    </row>
    <row r="16" spans="1:5" ht="45" customHeight="1">
      <c r="A16" s="81" t="s">
        <v>214</v>
      </c>
      <c r="B16" s="136" t="s">
        <v>222</v>
      </c>
      <c r="C16" s="82">
        <f>C17</f>
        <v>2230.0899999999997</v>
      </c>
      <c r="D16" s="71">
        <f>D17</f>
        <v>1877.94</v>
      </c>
      <c r="E16" s="71">
        <f>E17</f>
        <v>84.20915747794933</v>
      </c>
    </row>
    <row r="17" spans="1:5" ht="45.75" customHeight="1">
      <c r="A17" s="81" t="s">
        <v>274</v>
      </c>
      <c r="B17" s="83" t="s">
        <v>221</v>
      </c>
      <c r="C17" s="82">
        <f>C18+C19+C20+C21</f>
        <v>2230.0899999999997</v>
      </c>
      <c r="D17" s="71">
        <f>D18+D19+D20+D21</f>
        <v>1877.94</v>
      </c>
      <c r="E17" s="71">
        <f>D17*100/C17</f>
        <v>84.20915747794933</v>
      </c>
    </row>
    <row r="18" spans="1:5" ht="114.75" customHeight="1">
      <c r="A18" s="76" t="s">
        <v>215</v>
      </c>
      <c r="B18" s="84" t="s">
        <v>231</v>
      </c>
      <c r="C18" s="85">
        <v>1056.28</v>
      </c>
      <c r="D18" s="137">
        <v>961.95</v>
      </c>
      <c r="E18" s="137">
        <f>D18*100/C18</f>
        <v>91.06960275684477</v>
      </c>
    </row>
    <row r="19" spans="1:5" ht="90" customHeight="1">
      <c r="A19" s="76" t="s">
        <v>216</v>
      </c>
      <c r="B19" s="84" t="s">
        <v>232</v>
      </c>
      <c r="C19" s="85">
        <v>7.34</v>
      </c>
      <c r="D19" s="137">
        <v>5.18</v>
      </c>
      <c r="E19" s="137">
        <f>D19*100/C19</f>
        <v>70.57220708446867</v>
      </c>
    </row>
    <row r="20" spans="1:5" ht="99.75" customHeight="1">
      <c r="A20" s="76" t="s">
        <v>217</v>
      </c>
      <c r="B20" s="84" t="s">
        <v>233</v>
      </c>
      <c r="C20" s="85">
        <v>1305.78</v>
      </c>
      <c r="D20" s="137">
        <v>1023.67</v>
      </c>
      <c r="E20" s="137">
        <f>D20*100/C20</f>
        <v>78.39528863974023</v>
      </c>
    </row>
    <row r="21" spans="1:5" ht="79.5" customHeight="1">
      <c r="A21" s="76" t="s">
        <v>218</v>
      </c>
      <c r="B21" s="84" t="s">
        <v>234</v>
      </c>
      <c r="C21" s="85">
        <v>-139.31</v>
      </c>
      <c r="D21" s="137">
        <v>-112.86</v>
      </c>
      <c r="E21" s="137">
        <f>D21*100/C21</f>
        <v>81.01356686526452</v>
      </c>
    </row>
    <row r="22" spans="1:6" ht="17.25" customHeight="1">
      <c r="A22" s="74" t="s">
        <v>15</v>
      </c>
      <c r="B22" s="75" t="s">
        <v>16</v>
      </c>
      <c r="C22" s="73">
        <f>C23</f>
        <v>788</v>
      </c>
      <c r="D22" s="138">
        <f>D23</f>
        <v>264.44</v>
      </c>
      <c r="E22" s="71">
        <f>E23</f>
        <v>33.558375634517766</v>
      </c>
      <c r="F22" s="63"/>
    </row>
    <row r="23" spans="1:5" ht="31.5" customHeight="1">
      <c r="A23" s="86" t="s">
        <v>19</v>
      </c>
      <c r="B23" s="87" t="s">
        <v>20</v>
      </c>
      <c r="C23" s="88">
        <v>788</v>
      </c>
      <c r="D23" s="139">
        <v>264.44</v>
      </c>
      <c r="E23" s="137">
        <f>D23*100/C23</f>
        <v>33.558375634517766</v>
      </c>
    </row>
    <row r="24" spans="1:5" ht="19.5" customHeight="1">
      <c r="A24" s="74" t="s">
        <v>21</v>
      </c>
      <c r="B24" s="75" t="s">
        <v>22</v>
      </c>
      <c r="C24" s="73">
        <f>C25+C27</f>
        <v>6871.3</v>
      </c>
      <c r="D24" s="71">
        <f>D25+D27</f>
        <v>2584.12</v>
      </c>
      <c r="E24" s="71">
        <f>D24*100/C24</f>
        <v>37.607439640242745</v>
      </c>
    </row>
    <row r="25" spans="1:5" ht="31.5" customHeight="1">
      <c r="A25" s="86" t="s">
        <v>206</v>
      </c>
      <c r="B25" s="87" t="s">
        <v>208</v>
      </c>
      <c r="C25" s="88">
        <f>C26</f>
        <v>1638</v>
      </c>
      <c r="D25" s="137">
        <f>D26</f>
        <v>312.37</v>
      </c>
      <c r="E25" s="137">
        <f>E26</f>
        <v>19.07020757020757</v>
      </c>
    </row>
    <row r="26" spans="1:5" ht="64.5" customHeight="1">
      <c r="A26" s="86" t="s">
        <v>207</v>
      </c>
      <c r="B26" s="89" t="s">
        <v>237</v>
      </c>
      <c r="C26" s="88">
        <v>1638</v>
      </c>
      <c r="D26" s="137">
        <v>312.37</v>
      </c>
      <c r="E26" s="137">
        <f>D26*100/C26</f>
        <v>19.07020757020757</v>
      </c>
    </row>
    <row r="27" spans="1:5" ht="30" customHeight="1">
      <c r="A27" s="86" t="s">
        <v>209</v>
      </c>
      <c r="B27" s="87" t="s">
        <v>210</v>
      </c>
      <c r="C27" s="88">
        <f>C29+C31</f>
        <v>5233.3</v>
      </c>
      <c r="D27" s="137">
        <f>D29+D31</f>
        <v>2271.75</v>
      </c>
      <c r="E27" s="137">
        <f>D27*100/C27</f>
        <v>43.40951216249785</v>
      </c>
    </row>
    <row r="28" spans="1:5" ht="30" customHeight="1">
      <c r="A28" s="86" t="s">
        <v>321</v>
      </c>
      <c r="B28" s="87" t="s">
        <v>319</v>
      </c>
      <c r="C28" s="88">
        <f>C29</f>
        <v>4016</v>
      </c>
      <c r="D28" s="137">
        <f>D29</f>
        <v>1852.92</v>
      </c>
      <c r="E28" s="137">
        <f>E29</f>
        <v>46.13844621513944</v>
      </c>
    </row>
    <row r="29" spans="1:5" ht="49.5" customHeight="1">
      <c r="A29" s="86" t="s">
        <v>226</v>
      </c>
      <c r="B29" s="77" t="s">
        <v>227</v>
      </c>
      <c r="C29" s="90">
        <v>4016</v>
      </c>
      <c r="D29" s="137">
        <v>1852.92</v>
      </c>
      <c r="E29" s="137">
        <f>D29*100/C29</f>
        <v>46.13844621513944</v>
      </c>
    </row>
    <row r="30" spans="1:5" ht="49.5" customHeight="1">
      <c r="A30" s="86" t="s">
        <v>320</v>
      </c>
      <c r="B30" s="135" t="s">
        <v>322</v>
      </c>
      <c r="C30" s="90">
        <f>C31</f>
        <v>1217.3</v>
      </c>
      <c r="D30" s="137">
        <f>D31</f>
        <v>418.83</v>
      </c>
      <c r="E30" s="137">
        <f>E31</f>
        <v>34.40647334264356</v>
      </c>
    </row>
    <row r="31" spans="1:5" ht="49.5" customHeight="1" thickBot="1">
      <c r="A31" s="86" t="s">
        <v>225</v>
      </c>
      <c r="B31" s="135" t="s">
        <v>228</v>
      </c>
      <c r="C31" s="90">
        <v>1217.3</v>
      </c>
      <c r="D31" s="137">
        <v>418.83</v>
      </c>
      <c r="E31" s="137">
        <f>D31*100/C31</f>
        <v>34.40647334264356</v>
      </c>
    </row>
    <row r="32" spans="1:5" ht="24.75" customHeight="1" thickBot="1">
      <c r="A32" s="91" t="s">
        <v>23</v>
      </c>
      <c r="B32" s="92" t="s">
        <v>280</v>
      </c>
      <c r="C32" s="90">
        <v>0</v>
      </c>
      <c r="D32" s="125">
        <v>0</v>
      </c>
      <c r="E32" s="125">
        <v>0</v>
      </c>
    </row>
    <row r="33" spans="1:5" ht="64.5" customHeight="1" thickBot="1">
      <c r="A33" s="91" t="s">
        <v>29</v>
      </c>
      <c r="B33" s="93" t="s">
        <v>30</v>
      </c>
      <c r="C33" s="90">
        <f aca="true" t="shared" si="0" ref="C33:E34">C34</f>
        <v>0</v>
      </c>
      <c r="D33" s="125">
        <f t="shared" si="0"/>
        <v>0</v>
      </c>
      <c r="E33" s="125">
        <f t="shared" si="0"/>
        <v>0</v>
      </c>
    </row>
    <row r="34" spans="1:5" ht="79.5" customHeight="1" thickBot="1">
      <c r="A34" s="94" t="s">
        <v>254</v>
      </c>
      <c r="B34" s="93" t="s">
        <v>248</v>
      </c>
      <c r="C34" s="90">
        <f t="shared" si="0"/>
        <v>0</v>
      </c>
      <c r="D34" s="125">
        <f t="shared" si="0"/>
        <v>0</v>
      </c>
      <c r="E34" s="125">
        <f t="shared" si="0"/>
        <v>0</v>
      </c>
    </row>
    <row r="35" spans="1:5" ht="90" customHeight="1" thickBot="1">
      <c r="A35" s="94" t="s">
        <v>255</v>
      </c>
      <c r="B35" s="95" t="s">
        <v>249</v>
      </c>
      <c r="C35" s="90">
        <v>0</v>
      </c>
      <c r="D35" s="125">
        <v>0</v>
      </c>
      <c r="E35" s="125">
        <v>0</v>
      </c>
    </row>
    <row r="36" spans="1:5" ht="45" customHeight="1">
      <c r="A36" s="154" t="s">
        <v>307</v>
      </c>
      <c r="B36" s="154" t="s">
        <v>303</v>
      </c>
      <c r="C36" s="90">
        <f>C37</f>
        <v>0</v>
      </c>
      <c r="D36" s="137">
        <f>D37</f>
        <v>0.06</v>
      </c>
      <c r="E36" s="125"/>
    </row>
    <row r="37" spans="1:5" ht="19.5" customHeight="1">
      <c r="A37" s="154" t="s">
        <v>311</v>
      </c>
      <c r="B37" s="154" t="s">
        <v>22</v>
      </c>
      <c r="C37" s="90">
        <f>C38</f>
        <v>0</v>
      </c>
      <c r="D37" s="137">
        <f>D38</f>
        <v>0.06</v>
      </c>
      <c r="E37" s="125"/>
    </row>
    <row r="38" spans="1:5" ht="30" customHeight="1">
      <c r="A38" s="154" t="s">
        <v>310</v>
      </c>
      <c r="B38" s="154" t="s">
        <v>304</v>
      </c>
      <c r="C38" s="90">
        <v>0</v>
      </c>
      <c r="D38" s="137">
        <f>D39</f>
        <v>0.06</v>
      </c>
      <c r="E38" s="125"/>
    </row>
    <row r="39" spans="1:5" ht="30" customHeight="1">
      <c r="A39" s="154" t="s">
        <v>309</v>
      </c>
      <c r="B39" s="154" t="s">
        <v>305</v>
      </c>
      <c r="C39" s="90">
        <f>C40</f>
        <v>0</v>
      </c>
      <c r="D39" s="137">
        <f>D40</f>
        <v>0.06</v>
      </c>
      <c r="E39" s="125"/>
    </row>
    <row r="40" spans="1:5" ht="90" customHeight="1">
      <c r="A40" s="154" t="s">
        <v>308</v>
      </c>
      <c r="B40" s="154" t="s">
        <v>306</v>
      </c>
      <c r="C40" s="90">
        <v>0</v>
      </c>
      <c r="D40" s="137">
        <v>0.06</v>
      </c>
      <c r="E40" s="125"/>
    </row>
    <row r="41" spans="1:5" ht="49.5" customHeight="1">
      <c r="A41" s="153" t="s">
        <v>46</v>
      </c>
      <c r="B41" s="96" t="s">
        <v>47</v>
      </c>
      <c r="C41" s="97">
        <f>C42+C45</f>
        <v>1721.8</v>
      </c>
      <c r="D41" s="152">
        <f>D42+D45</f>
        <v>484.72999999999996</v>
      </c>
      <c r="E41" s="152">
        <f>D41*100/C41</f>
        <v>28.15251481008247</v>
      </c>
    </row>
    <row r="42" spans="1:5" ht="90" customHeight="1" thickBot="1">
      <c r="A42" s="76" t="s">
        <v>48</v>
      </c>
      <c r="B42" s="98" t="s">
        <v>239</v>
      </c>
      <c r="C42" s="78">
        <f aca="true" t="shared" si="1" ref="C42:E43">C43</f>
        <v>731.8</v>
      </c>
      <c r="D42" s="150">
        <f t="shared" si="1"/>
        <v>31.7</v>
      </c>
      <c r="E42" s="140">
        <f t="shared" si="1"/>
        <v>4.33178464061219</v>
      </c>
    </row>
    <row r="43" spans="1:5" ht="90" customHeight="1">
      <c r="A43" s="76" t="s">
        <v>238</v>
      </c>
      <c r="B43" s="99" t="s">
        <v>240</v>
      </c>
      <c r="C43" s="78">
        <f t="shared" si="1"/>
        <v>731.8</v>
      </c>
      <c r="D43" s="150">
        <f t="shared" si="1"/>
        <v>31.7</v>
      </c>
      <c r="E43" s="140">
        <f t="shared" si="1"/>
        <v>4.33178464061219</v>
      </c>
    </row>
    <row r="44" spans="1:5" ht="120" customHeight="1">
      <c r="A44" s="76" t="s">
        <v>267</v>
      </c>
      <c r="B44" s="100" t="s">
        <v>269</v>
      </c>
      <c r="C44" s="78">
        <v>731.8</v>
      </c>
      <c r="D44" s="150">
        <v>31.7</v>
      </c>
      <c r="E44" s="140">
        <f>D44*100/C44</f>
        <v>4.33178464061219</v>
      </c>
    </row>
    <row r="45" spans="1:5" ht="90" customHeight="1">
      <c r="A45" s="84" t="s">
        <v>268</v>
      </c>
      <c r="B45" s="100" t="s">
        <v>270</v>
      </c>
      <c r="C45" s="101">
        <f aca="true" t="shared" si="2" ref="C45:E46">C46</f>
        <v>990</v>
      </c>
      <c r="D45" s="151">
        <f>D46</f>
        <v>453.03</v>
      </c>
      <c r="E45" s="151">
        <f t="shared" si="2"/>
        <v>45.76060606060606</v>
      </c>
    </row>
    <row r="46" spans="1:5" ht="90" customHeight="1">
      <c r="A46" s="102" t="s">
        <v>211</v>
      </c>
      <c r="B46" s="100" t="s">
        <v>271</v>
      </c>
      <c r="C46" s="103">
        <f t="shared" si="2"/>
        <v>990</v>
      </c>
      <c r="D46" s="151">
        <f t="shared" si="2"/>
        <v>453.03</v>
      </c>
      <c r="E46" s="151">
        <f t="shared" si="2"/>
        <v>45.76060606060606</v>
      </c>
    </row>
    <row r="47" spans="1:5" ht="90" customHeight="1">
      <c r="A47" s="76" t="s">
        <v>212</v>
      </c>
      <c r="B47" s="100" t="s">
        <v>272</v>
      </c>
      <c r="C47" s="101">
        <v>990</v>
      </c>
      <c r="D47" s="151">
        <v>453.03</v>
      </c>
      <c r="E47" s="151">
        <f>D47*100/C47</f>
        <v>45.76060606060606</v>
      </c>
    </row>
    <row r="48" spans="1:5" ht="30" customHeight="1">
      <c r="A48" s="81" t="s">
        <v>259</v>
      </c>
      <c r="B48" s="104" t="s">
        <v>273</v>
      </c>
      <c r="C48" s="105">
        <f>C49</f>
        <v>257.5</v>
      </c>
      <c r="D48" s="156">
        <f>D49</f>
        <v>257.5</v>
      </c>
      <c r="E48" s="156">
        <f>E49</f>
        <v>100</v>
      </c>
    </row>
    <row r="49" spans="1:5" ht="30" customHeight="1">
      <c r="A49" s="76" t="s">
        <v>260</v>
      </c>
      <c r="B49" s="106" t="s">
        <v>324</v>
      </c>
      <c r="C49" s="101">
        <v>257.5</v>
      </c>
      <c r="D49" s="151">
        <f>D51</f>
        <v>257.5</v>
      </c>
      <c r="E49" s="151">
        <f>E51</f>
        <v>100</v>
      </c>
    </row>
    <row r="50" spans="1:5" ht="30" customHeight="1">
      <c r="A50" s="76" t="s">
        <v>323</v>
      </c>
      <c r="B50" s="106" t="s">
        <v>325</v>
      </c>
      <c r="C50" s="101">
        <f>C51</f>
        <v>257.5</v>
      </c>
      <c r="D50" s="151">
        <f>D51</f>
        <v>257.5</v>
      </c>
      <c r="E50" s="151">
        <f>E51</f>
        <v>100</v>
      </c>
    </row>
    <row r="51" spans="1:5" ht="79.5" customHeight="1">
      <c r="A51" s="76" t="s">
        <v>284</v>
      </c>
      <c r="B51" s="106" t="s">
        <v>285</v>
      </c>
      <c r="C51" s="101">
        <v>257.5</v>
      </c>
      <c r="D51" s="151">
        <v>257.5</v>
      </c>
      <c r="E51" s="151">
        <f>D51*100/C51</f>
        <v>100</v>
      </c>
    </row>
    <row r="52" spans="1:5" ht="12.75">
      <c r="A52" s="81" t="s">
        <v>264</v>
      </c>
      <c r="B52" s="107" t="s">
        <v>205</v>
      </c>
      <c r="C52" s="108">
        <f>C53+C71</f>
        <v>73319.64</v>
      </c>
      <c r="D52" s="155">
        <f>D53+D71</f>
        <v>40280.869999999995</v>
      </c>
      <c r="E52" s="155">
        <f>D52*100/C52</f>
        <v>54.9387176478226</v>
      </c>
    </row>
    <row r="53" spans="1:5" ht="51" customHeight="1">
      <c r="A53" s="74" t="s">
        <v>265</v>
      </c>
      <c r="B53" s="83" t="s">
        <v>110</v>
      </c>
      <c r="C53" s="70">
        <f>C54+C61+C65+C68</f>
        <v>72781.5</v>
      </c>
      <c r="D53" s="71">
        <f>D54+D61+D65</f>
        <v>39812.909999999996</v>
      </c>
      <c r="E53" s="71">
        <f>D53*100/C53</f>
        <v>54.70196409801941</v>
      </c>
    </row>
    <row r="54" spans="1:5" ht="34.5" customHeight="1">
      <c r="A54" s="74" t="s">
        <v>241</v>
      </c>
      <c r="B54" s="109" t="s">
        <v>235</v>
      </c>
      <c r="C54" s="73">
        <f>C55+C57+C59</f>
        <v>36720.2</v>
      </c>
      <c r="D54" s="71">
        <f>D55+D57+D59</f>
        <v>13478.95</v>
      </c>
      <c r="E54" s="71">
        <f>D54*100/C54</f>
        <v>36.70718024411632</v>
      </c>
    </row>
    <row r="55" spans="1:5" ht="34.5" customHeight="1">
      <c r="A55" s="86" t="s">
        <v>261</v>
      </c>
      <c r="B55" s="110" t="s">
        <v>263</v>
      </c>
      <c r="C55" s="111">
        <f>C56</f>
        <v>17379</v>
      </c>
      <c r="D55" s="141">
        <f>D56</f>
        <v>12866</v>
      </c>
      <c r="E55" s="143">
        <f>E56</f>
        <v>74.03187755336901</v>
      </c>
    </row>
    <row r="56" spans="1:5" ht="49.5" customHeight="1">
      <c r="A56" s="86" t="s">
        <v>262</v>
      </c>
      <c r="B56" s="112" t="s">
        <v>266</v>
      </c>
      <c r="C56" s="111">
        <v>17379</v>
      </c>
      <c r="D56" s="141">
        <v>12866</v>
      </c>
      <c r="E56" s="143">
        <f>D56*100/C56</f>
        <v>74.03187755336901</v>
      </c>
    </row>
    <row r="57" spans="1:5" ht="60" customHeight="1">
      <c r="A57" s="86" t="s">
        <v>250</v>
      </c>
      <c r="B57" s="113" t="s">
        <v>253</v>
      </c>
      <c r="C57" s="111">
        <f>C58</f>
        <v>19196</v>
      </c>
      <c r="D57" s="143">
        <f>D58</f>
        <v>522.95</v>
      </c>
      <c r="E57" s="141">
        <f>E58</f>
        <v>2.7242654719733284</v>
      </c>
    </row>
    <row r="58" spans="1:5" ht="49.5" customHeight="1" thickBot="1">
      <c r="A58" s="126" t="s">
        <v>251</v>
      </c>
      <c r="B58" s="147" t="s">
        <v>252</v>
      </c>
      <c r="C58" s="111">
        <v>19196</v>
      </c>
      <c r="D58" s="143">
        <v>522.95</v>
      </c>
      <c r="E58" s="141">
        <f>D58*100/C58</f>
        <v>2.7242654719733284</v>
      </c>
    </row>
    <row r="59" spans="1:5" ht="34.5" customHeight="1" thickBot="1">
      <c r="A59" s="86" t="s">
        <v>294</v>
      </c>
      <c r="B59" s="149" t="s">
        <v>295</v>
      </c>
      <c r="C59" s="146">
        <f>C60</f>
        <v>145.2</v>
      </c>
      <c r="D59" s="141">
        <f>D60</f>
        <v>90</v>
      </c>
      <c r="E59" s="143">
        <f>E60</f>
        <v>61.98347107438017</v>
      </c>
    </row>
    <row r="60" spans="1:5" ht="34.5" customHeight="1" thickBot="1">
      <c r="A60" s="86" t="s">
        <v>313</v>
      </c>
      <c r="B60" s="148" t="s">
        <v>296</v>
      </c>
      <c r="C60" s="111">
        <v>145.2</v>
      </c>
      <c r="D60" s="141">
        <v>90</v>
      </c>
      <c r="E60" s="143">
        <f>D60*100/C60</f>
        <v>61.98347107438017</v>
      </c>
    </row>
    <row r="61" spans="1:5" ht="45" customHeight="1" thickBot="1">
      <c r="A61" s="74" t="s">
        <v>242</v>
      </c>
      <c r="B61" s="114" t="s">
        <v>257</v>
      </c>
      <c r="C61" s="115">
        <f>C62+C64+C63</f>
        <v>35418.799999999996</v>
      </c>
      <c r="D61" s="142">
        <f>D62+D63+D64</f>
        <v>25857.61</v>
      </c>
      <c r="E61" s="142">
        <f>D61*100/C61</f>
        <v>73.00532485572634</v>
      </c>
    </row>
    <row r="62" spans="1:5" ht="129.75" customHeight="1">
      <c r="A62" s="116" t="s">
        <v>256</v>
      </c>
      <c r="B62" s="145" t="s">
        <v>258</v>
      </c>
      <c r="C62" s="117">
        <v>20066.2</v>
      </c>
      <c r="D62" s="143">
        <v>10571.47</v>
      </c>
      <c r="E62" s="141">
        <f>D62*100/C62</f>
        <v>52.68296937138073</v>
      </c>
    </row>
    <row r="63" spans="1:5" ht="39.75" customHeight="1">
      <c r="A63" s="144" t="s">
        <v>293</v>
      </c>
      <c r="B63" s="100" t="s">
        <v>298</v>
      </c>
      <c r="C63" s="117">
        <v>1169.1</v>
      </c>
      <c r="D63" s="143">
        <v>1169.08</v>
      </c>
      <c r="E63" s="141">
        <f>D63*100/C63</f>
        <v>99.99828928235395</v>
      </c>
    </row>
    <row r="64" spans="1:5" ht="34.5" customHeight="1" thickBot="1">
      <c r="A64" s="118" t="s">
        <v>246</v>
      </c>
      <c r="B64" s="119" t="s">
        <v>247</v>
      </c>
      <c r="C64" s="117">
        <v>14183.5</v>
      </c>
      <c r="D64" s="143">
        <v>14117.06</v>
      </c>
      <c r="E64" s="143">
        <f>D64*100/C64</f>
        <v>99.5315683716995</v>
      </c>
    </row>
    <row r="65" spans="1:5" ht="34.5" customHeight="1">
      <c r="A65" s="120" t="s">
        <v>243</v>
      </c>
      <c r="B65" s="121" t="s">
        <v>236</v>
      </c>
      <c r="C65" s="70" t="str">
        <f aca="true" t="shared" si="3" ref="C65:E66">C66</f>
        <v>642,5</v>
      </c>
      <c r="D65" s="71">
        <f t="shared" si="3"/>
        <v>476.35</v>
      </c>
      <c r="E65" s="71">
        <f>E66</f>
        <v>74.14007782101167</v>
      </c>
    </row>
    <row r="66" spans="1:5" ht="64.5" customHeight="1">
      <c r="A66" s="86" t="s">
        <v>244</v>
      </c>
      <c r="B66" s="123" t="s">
        <v>283</v>
      </c>
      <c r="C66" s="124" t="str">
        <f t="shared" si="3"/>
        <v>642,5</v>
      </c>
      <c r="D66" s="137">
        <f t="shared" si="3"/>
        <v>476.35</v>
      </c>
      <c r="E66" s="137">
        <f t="shared" si="3"/>
        <v>74.14007782101167</v>
      </c>
    </row>
    <row r="67" spans="1:5" ht="64.5" customHeight="1" thickBot="1">
      <c r="A67" s="126" t="s">
        <v>245</v>
      </c>
      <c r="B67" s="123" t="s">
        <v>297</v>
      </c>
      <c r="C67" s="127" t="s">
        <v>281</v>
      </c>
      <c r="D67" s="137">
        <v>476.35</v>
      </c>
      <c r="E67" s="137">
        <f>D67*100/C67</f>
        <v>74.14007782101167</v>
      </c>
    </row>
    <row r="68" spans="1:5" ht="30" customHeight="1" thickBot="1">
      <c r="A68" s="128" t="s">
        <v>275</v>
      </c>
      <c r="B68" s="129" t="s">
        <v>156</v>
      </c>
      <c r="C68" s="130" t="s">
        <v>282</v>
      </c>
      <c r="D68" s="122">
        <f>D69</f>
        <v>0</v>
      </c>
      <c r="E68" s="122">
        <f>E69</f>
        <v>0</v>
      </c>
    </row>
    <row r="69" spans="1:5" ht="34.5" customHeight="1" thickBot="1">
      <c r="A69" s="131" t="s">
        <v>276</v>
      </c>
      <c r="B69" s="132" t="s">
        <v>277</v>
      </c>
      <c r="C69" s="127" t="s">
        <v>282</v>
      </c>
      <c r="D69" s="125">
        <f>D70</f>
        <v>0</v>
      </c>
      <c r="E69" s="125">
        <f>E70</f>
        <v>0</v>
      </c>
    </row>
    <row r="70" spans="1:5" ht="34.5" customHeight="1" thickBot="1">
      <c r="A70" s="131" t="s">
        <v>278</v>
      </c>
      <c r="B70" s="132" t="s">
        <v>279</v>
      </c>
      <c r="C70" s="127" t="s">
        <v>282</v>
      </c>
      <c r="D70" s="125">
        <v>0</v>
      </c>
      <c r="E70" s="125">
        <v>0</v>
      </c>
    </row>
    <row r="71" spans="1:5" ht="19.5" customHeight="1" thickBot="1">
      <c r="A71" s="128" t="s">
        <v>290</v>
      </c>
      <c r="B71" s="132" t="s">
        <v>286</v>
      </c>
      <c r="C71" s="127" t="s">
        <v>289</v>
      </c>
      <c r="D71" s="137">
        <f>D72</f>
        <v>467.96</v>
      </c>
      <c r="E71" s="137">
        <f>E72</f>
        <v>86.95878395956443</v>
      </c>
    </row>
    <row r="72" spans="1:5" ht="34.5" customHeight="1" thickBot="1">
      <c r="A72" s="131" t="s">
        <v>288</v>
      </c>
      <c r="B72" s="132" t="s">
        <v>291</v>
      </c>
      <c r="C72" s="127" t="s">
        <v>289</v>
      </c>
      <c r="D72" s="137">
        <f>D73</f>
        <v>467.96</v>
      </c>
      <c r="E72" s="137">
        <f>E73</f>
        <v>86.95878395956443</v>
      </c>
    </row>
    <row r="73" spans="1:5" ht="34.5" customHeight="1" thickBot="1">
      <c r="A73" s="131" t="s">
        <v>287</v>
      </c>
      <c r="B73" s="132" t="s">
        <v>292</v>
      </c>
      <c r="C73" s="127" t="s">
        <v>289</v>
      </c>
      <c r="D73" s="137">
        <v>467.96</v>
      </c>
      <c r="E73" s="137">
        <f>D73*100/C73</f>
        <v>86.95878395956443</v>
      </c>
    </row>
    <row r="74" spans="1:5" ht="22.5" customHeight="1" thickBot="1">
      <c r="A74" s="133"/>
      <c r="B74" s="134" t="s">
        <v>80</v>
      </c>
      <c r="C74" s="70">
        <f>C9+C52</f>
        <v>97122.33</v>
      </c>
      <c r="D74" s="71">
        <f>D9+D52</f>
        <v>54800.009999999995</v>
      </c>
      <c r="E74" s="71">
        <f>D74*100/C74</f>
        <v>56.42369782520661</v>
      </c>
    </row>
    <row r="75" spans="1:3" ht="13.5" customHeight="1">
      <c r="A75" s="5"/>
      <c r="B75" s="8"/>
      <c r="C75" s="9"/>
    </row>
    <row r="76" spans="1:3" ht="15">
      <c r="A76" s="7"/>
      <c r="B76" s="6"/>
      <c r="C76" s="10"/>
    </row>
    <row r="77" spans="1:3" ht="12.75">
      <c r="A77" s="6"/>
      <c r="C77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60" t="s">
        <v>92</v>
      </c>
      <c r="C1" s="160"/>
      <c r="D1" s="1"/>
    </row>
    <row r="2" spans="2:3" ht="12.75" customHeight="1">
      <c r="B2" s="161"/>
      <c r="C2" s="161"/>
    </row>
    <row r="3" spans="2:3" ht="15" customHeight="1">
      <c r="B3" s="161"/>
      <c r="C3" s="161"/>
    </row>
    <row r="4" spans="2:3" ht="15" customHeight="1">
      <c r="B4" s="162"/>
      <c r="C4" s="162"/>
    </row>
    <row r="5" spans="1:3" ht="15.75" customHeight="1">
      <c r="A5" s="159" t="s">
        <v>196</v>
      </c>
      <c r="B5" s="159"/>
      <c r="C5" s="159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2022-12-22T10:46:03Z</cp:lastPrinted>
  <dcterms:created xsi:type="dcterms:W3CDTF">2007-03-16T06:38:42Z</dcterms:created>
  <dcterms:modified xsi:type="dcterms:W3CDTF">2023-11-13T10:23:36Z</dcterms:modified>
  <cp:category/>
  <cp:version/>
  <cp:contentType/>
  <cp:contentStatus/>
</cp:coreProperties>
</file>