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3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<sst xmlns="http://schemas.openxmlformats.org/spreadsheetml/2006/main" count="349" uniqueCount="321">
  <si>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</si>
  <si>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</si>
  <si>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</si>
  <si>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</si>
  <si>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</si>
  <si>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</si>
  <si>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</si>
  <si>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</si>
  <si>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</si>
  <si>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</si>
  <si>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</si>
  <si>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</si>
  <si>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</si>
  <si>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</si>
  <si>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</si>
  <si>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</si>
  <si>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</si>
  <si>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</si>
  <si>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</si>
  <si>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</si>
  <si>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</si>
  <si>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</si>
  <si>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</si>
  <si>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</si>
  <si>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</si>
  <si>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</si>
  <si>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</si>
  <si>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</si>
  <si>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</si>
  <si>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</si>
  <si>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</si>
  <si>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</si>
  <si>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</si>
  <si>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</si>
  <si>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</si>
  <si>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</si>
  <si>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</si>
  <si>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</si>
  <si>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</si>
  <si>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</si>
  <si>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</si>
  <si>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</si>
  <si>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</si>
  <si>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</si>
  <si>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</si>
  <si>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</si>
  <si>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</si>
  <si>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</si>
  <si>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</si>
  <si>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</si>
  <si>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</si>
  <si>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</si>
  <si>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</si>
  <si>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</si>
  <si>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</si>
  <si>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</si>
  <si>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</si>
  <si>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</si>
  <si>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</si>
  <si>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</si>
  <si>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</si>
  <si>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</si>
  <si>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</si>
  <si>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</si>
  <si>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</si>
  <si>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</si>
  <si>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</si>
  <si>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</si>
  <si>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</si>
  <si>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</si>
  <si>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</si>
  <si>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</si>
  <si>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</si>
  <si>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</si>
  <si>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</si>
  <si>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</si>
  <si>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</si>
  <si>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</si>
  <si>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</si>
  <si>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</si>
  <si>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</si>
  <si>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</si>
  <si>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</si>
  <si>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</si>
  <si>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</si>
  <si>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</si>
  <si>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</si>
  <si>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</si>
  <si>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</si>
  <si>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</si>
  <si>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</si>
  <si>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</si>
  <si>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</si>
  <si>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</si>
  <si>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</si>
  <si>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</si>
  <si>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</si>
  <si>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</si>
  <si>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</si>
  <si>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</si>
  <si>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</si>
  <si>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</si>
  <si>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</si>
  <si>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</si>
  <si>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</si>
  <si>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</si>
  <si>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</si>
  <si>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</si>
  <si>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</si>
  <si>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</si>
  <si>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</si>
  <si>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</si>
  <si>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</si>
  <si>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</si>
  <si>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</si>
  <si>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</si>
  <si>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</si>
  <si>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</si>
  <si>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</si>
  <si>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</si>
  <si>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</si>
  <si>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</si>
  <si>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</si>
  <si>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</si>
  <si>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</si>
  <si>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</si>
  <si>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</si>
  <si>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</si>
  <si>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</si>
  <si>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</si>
  <si>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</si>
  <si>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</si>
  <si>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</si>
  <si>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</si>
  <si>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</si>
  <si>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</si>
  <si>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</si>
  <si>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</si>
  <si>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</si>
  <si>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</si>
  <si>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</si>
  <si>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</si>
  <si>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</si>
  <si>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</si>
  <si>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</si>
  <si>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</si>
  <si>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</si>
  <si>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</si>
  <si>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</si>
  <si>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</si>
  <si>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</si>
  <si>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</si>
  <si>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</si>
  <si>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</si>
  <si>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</si>
  <si>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</si>
  <si>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</si>
  <si>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</si>
  <si>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</si>
  <si>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</si>
  <si>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</si>
  <si>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</si>
  <si>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</si>
  <si>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</si>
  <si>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</si>
  <si>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</si>
  <si>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</si>
  <si>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</si>
  <si>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</si>
  <si>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</si>
  <si>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</si>
  <si>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</si>
  <si>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</si>
  <si>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</si>
  <si>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</si>
  <si>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</si>
  <si>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</si>
  <si>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</si>
  <si>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</si>
  <si>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</si>
  <si>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</si>
  <si>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</si>
  <si>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</si>
  <si>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</si>
  <si>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</si>
  <si>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</si>
  <si>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</si>
  <si>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</si>
  <si>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</si>
  <si>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</si>
  <si>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</si>
  <si>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</si>
  <si>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</si>
  <si>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</si>
  <si>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</si>
  <si>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</si>
  <si>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</si>
  <si>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</si>
  <si>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</si>
  <si>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</si>
  <si>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</si>
  <si>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</si>
  <si>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</si>
  <si>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</si>
  <si>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</si>
  <si>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</si>
  <si>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</si>
  <si>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</si>
  <si>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</si>
  <si>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</si>
  <si>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</si>
  <si>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</si>
  <si>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</si>
  <si>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</si>
  <si>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</si>
  <si>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</si>
  <si>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</si>
  <si>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</si>
  <si>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</si>
  <si>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</si>
  <si>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</si>
  <si>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</si>
  <si>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</si>
  <si>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</si>
  <si>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</si>
  <si>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</si>
  <si>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</si>
  <si>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</si>
  <si>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</si>
  <si>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</si>
  <si>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</si>
  <si>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</si>
  <si>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</si>
  <si>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</si>
  <si>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</si>
  <si>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</si>
  <si>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</si>
  <si>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</si>
  <si>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</si>
  <si>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</si>
  <si>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</si>
  <si>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</si>
  <si>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</si>
  <si>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</si>
  <si>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</si>
  <si>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</si>
  <si>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</si>
  <si>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</si>
  <si>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</si>
  <si>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</si>
  <si>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</si>
  <si>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</si>
  <si>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</si>
  <si>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</si>
  <si>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</si>
  <si>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</si>
  <si>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</si>
  <si>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</si>
  <si>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</si>
  <si>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</si>
  <si>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</si>
  <si>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</si>
  <si>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</si>
  <si>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</si>
  <si>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</si>
  <si>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</si>
  <si>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</si>
  <si>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</si>
  <si>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</si>
  <si>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</si>
  <si>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</si>
  <si>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</si>
  <si>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</si>
  <si>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</si>
  <si>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</si>
  <si>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</si>
  <si>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</si>
  <si>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Приложение № 1</t>
  </si>
  <si>
    <t>к постановлению</t>
  </si>
  <si>
    <t>назначено</t>
  </si>
  <si>
    <t>исполнено</t>
  </si>
  <si>
    <t>%</t>
  </si>
  <si>
    <t>000 1 14 02050 10 0000410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</si>
  <si>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</si>
  <si>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</si>
  <si>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</si>
  <si>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 ,САНКЦИИ ,ВОЗМЕЩЕНИЕ УЩЕРБА</t>
  </si>
  <si>
    <t>000 1 16 10000 00 0000 140</t>
  </si>
  <si>
    <t>Платежи в целях возмещения причиненного ущерба(убытков)</t>
  </si>
  <si>
    <t>000 1 16 10123 01 0101 140</t>
  </si>
  <si>
    <t>000 1 16 07000 00 0000 140</t>
  </si>
  <si>
    <t>000 1 16 07010 00 0000 140</t>
  </si>
  <si>
    <t>000 1 16 07010 10 0000 140</t>
  </si>
  <si>
    <t>Доходы от денежных взысканий (штрафов),поступающих в счет погашения задолженности ,образовавшейся до 1 января 2020года ,подлежащие зачислению в бюджет муниципального образования по нормативам ,действующим в 2019году (доходы бюджетов сельских поселений за исключением доходов ,направляемых на формирование муниципального дорожного фонда ,а также иных платежей в случае принятия решения финансовым органом муниципального образования о (раздельном учете задолженности)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</si>
  <si>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</si>
  <si>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</si>
  <si>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</si>
  <si>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000 1 17 15030 10 0002 150</t>
  </si>
  <si>
    <t>Инициативные платежи,зачисляемыев бюджеты сельских поселений(средства ,поступающие на приобретение оборудования для споротивной (игровой ,спортивно-игровой )площадки)</t>
  </si>
  <si>
    <t>523,5</t>
  </si>
  <si>
    <t>000 2 07 00000 00 0000 000</t>
  </si>
  <si>
    <t>000 2 07 05000 10 0000 150</t>
  </si>
  <si>
    <t>000 2 07 05030 10 0000 150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</si>
  <si>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</si>
  <si>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</si>
  <si>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Субвенции бюджетам на осуществление первичного воинского учета органами местного самоуправления поселений ,муниципальных городских округов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</si>
  <si>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</si>
  <si>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</si>
  <si>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</si>
  <si>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перечисленния части прибыли государственных и муниципальных унитарных предприятий,остающейся после уплаты налогов и обязательных платежей</t>
  </si>
  <si>
    <t>000 1 11 07015 10 0000 120</t>
  </si>
  <si>
    <t>Доходы от перечисленния части прибыли ,остающейся после уплаты налогов и иных обязательных платежей муниципальных унитарных предприятий ,созданных сельскими поселениями</t>
  </si>
  <si>
    <t>000 2 02 40000 00 0000 150</t>
  </si>
  <si>
    <t>000 2 02 49999 00 0000 150</t>
  </si>
  <si>
    <t>000 2 02 49999 10 0000 150</t>
  </si>
  <si>
    <t>Прочие межбюджетные трансферты ,передаваемые бюджетам</t>
  </si>
  <si>
    <t>Прочие межбюджетные трансферты ,передаваемые бюджетам сельских поселений</t>
  </si>
  <si>
    <t>31,2</t>
  </si>
  <si>
    <t>Государственная пошлина</t>
  </si>
  <si>
    <t>от .07.2022 года №-п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</si>
  <si>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2022год и на плановый период 2023 и 2024годов исполнение за 9 месяцев 2022г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</si>
</sst>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5" fillId="0" borderId="24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5" xfId="0" applyNumberFormat="1" applyFont="1" applyBorder="1" applyAlignment="1">
      <alignment horizontal="right" vertical="top" wrapText="1"/>
    </xf>
    <xf numFmtId="176" fontId="16" fillId="0" borderId="25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6" xfId="0" applyFont="1" applyFill="1" applyBorder="1" applyAlignment="1">
      <alignment vertical="top" wrapText="1"/>
    </xf>
    <xf numFmtId="0" fontId="55" fillId="0" borderId="27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176" fontId="16" fillId="0" borderId="10" xfId="0" applyNumberFormat="1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0" xfId="0" applyFont="1" applyAlignment="1">
      <alignment vertical="top" wrapText="1"/>
    </xf>
    <xf numFmtId="0" fontId="11" fillId="0" borderId="29" xfId="0" applyFont="1" applyBorder="1" applyAlignment="1">
      <alignment horizontal="justify" vertical="center" wrapText="1"/>
    </xf>
    <xf numFmtId="0" fontId="55" fillId="0" borderId="10" xfId="0" applyFont="1" applyBorder="1" applyAlignment="1">
      <alignment vertical="top" wrapText="1"/>
    </xf>
    <xf numFmtId="0" fontId="55" fillId="0" borderId="0" xfId="0" applyFont="1" applyAlignment="1">
      <alignment vertical="top"/>
    </xf>
    <xf numFmtId="0" fontId="56" fillId="0" borderId="10" xfId="0" applyFont="1" applyBorder="1" applyAlignment="1">
      <alignment horizontal="justify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left" vertical="top" wrapText="1"/>
    </xf>
    <xf numFmtId="0" fontId="55" fillId="0" borderId="0" xfId="0" applyFont="1" applyBorder="1" applyAlignment="1">
      <alignment vertical="top" wrapText="1"/>
    </xf>
    <xf numFmtId="2" fontId="17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55" fillId="0" borderId="0" xfId="0" applyNumberFormat="1" applyFont="1" applyAlignment="1">
      <alignment vertical="top" wrapText="1"/>
    </xf>
    <xf numFmtId="177" fontId="12" fillId="0" borderId="10" xfId="0" applyNumberFormat="1" applyFont="1" applyBorder="1" applyAlignment="1">
      <alignment vertical="justify"/>
    </xf>
    <xf numFmtId="177" fontId="17" fillId="0" borderId="10" xfId="0" applyNumberFormat="1" applyFont="1" applyBorder="1" applyAlignment="1">
      <alignment vertical="justify"/>
    </xf>
    <xf numFmtId="177" fontId="17" fillId="0" borderId="10" xfId="0" applyNumberFormat="1" applyFont="1" applyBorder="1" applyAlignment="1">
      <alignment vertical="center"/>
    </xf>
    <xf numFmtId="0" fontId="3" fillId="0" borderId="3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30" xfId="0" applyFont="1" applyBorder="1" applyAlignment="1">
      <alignment vertical="top" wrapText="1"/>
    </xf>
    <xf numFmtId="0" fontId="55" fillId="0" borderId="27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82" zoomScaleSheetLayoutView="82" zoomScalePageLayoutView="0" workbookViewId="0" topLeftCell="A69">
      <selection activeCell="D68" sqref="D68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125" style="0" customWidth="1"/>
    <col min="4" max="4" width="12.50390625" style="0" customWidth="1"/>
    <col min="5" max="5" width="13.875" style="0" customWidth="1"/>
  </cols>
  <sheetData>
    <row r="1" spans="2:3" ht="15" customHeight="1">
      <c r="B1" s="58"/>
      <c r="C1" s="66" t="s">
        <v>277</v>
      </c>
    </row>
    <row r="2" spans="2:3" ht="12.75" customHeight="1">
      <c r="B2" s="60"/>
      <c r="C2" s="62" t="s">
        <v>278</v>
      </c>
    </row>
    <row r="3" spans="2:3" ht="15" customHeight="1">
      <c r="B3" s="60"/>
      <c r="C3" s="62" t="s">
        <v>319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42" t="s">
        <v>320</v>
      </c>
      <c r="B6" s="142"/>
      <c r="C6" s="142"/>
    </row>
    <row r="7" ht="12.75" thickBot="1">
      <c r="E7" t="s">
        <v>229</v>
      </c>
    </row>
    <row r="8" spans="1:5" ht="78.75" customHeight="1" thickBot="1">
      <c r="A8" s="11" t="s">
        <v>2</v>
      </c>
      <c r="B8" s="29" t="s">
        <v>1</v>
      </c>
      <c r="C8" s="52" t="s">
        <v>279</v>
      </c>
      <c r="D8" s="68" t="s">
        <v>280</v>
      </c>
      <c r="E8" s="68" t="s">
        <v>281</v>
      </c>
    </row>
    <row r="9" spans="1:5" ht="30" customHeight="1" thickBot="1">
      <c r="A9" s="121" t="s">
        <v>3</v>
      </c>
      <c r="B9" s="30" t="s">
        <v>230</v>
      </c>
      <c r="C9" s="83">
        <f>C10+C16+C22+C23+C30+C33+C52+C43+C46</f>
        <v>20820.55</v>
      </c>
      <c r="D9" s="84">
        <f>D10+D15+D21+D23+D33+D52+D43+D46+D30</f>
        <v>18001.679999999997</v>
      </c>
      <c r="E9" s="84">
        <f>D9*100/C9</f>
        <v>86.46111654110962</v>
      </c>
    </row>
    <row r="10" spans="1:5" ht="30" customHeight="1" thickBot="1">
      <c r="A10" s="121" t="s">
        <v>4</v>
      </c>
      <c r="B10" s="31" t="s">
        <v>5</v>
      </c>
      <c r="C10" s="85">
        <f>C11</f>
        <v>10006</v>
      </c>
      <c r="D10" s="80">
        <f>D11</f>
        <v>8780.000000000002</v>
      </c>
      <c r="E10" s="80">
        <f>E11</f>
        <v>87.7473515890466</v>
      </c>
    </row>
    <row r="11" spans="1:5" ht="33.75" customHeight="1">
      <c r="A11" s="110" t="s">
        <v>10</v>
      </c>
      <c r="B11" s="33" t="s">
        <v>11</v>
      </c>
      <c r="C11" s="85">
        <f>C12+C13+C14</f>
        <v>10006</v>
      </c>
      <c r="D11" s="80">
        <f>D12+D13+D14</f>
        <v>8780.000000000002</v>
      </c>
      <c r="E11" s="80">
        <f>D11*100/C11</f>
        <v>87.7473515890466</v>
      </c>
    </row>
    <row r="12" spans="1:5" ht="129.75" customHeight="1">
      <c r="A12" s="4" t="s">
        <v>213</v>
      </c>
      <c r="B12" s="70" t="s">
        <v>231</v>
      </c>
      <c r="C12" s="78">
        <v>9880</v>
      </c>
      <c r="D12" s="76">
        <v>8646.6</v>
      </c>
      <c r="E12" s="76">
        <f>D12*100/C12</f>
        <v>87.51619433198381</v>
      </c>
    </row>
    <row r="13" spans="1:5" ht="189.75" customHeight="1">
      <c r="A13" s="64" t="s">
        <v>223</v>
      </c>
      <c r="B13" s="71" t="s">
        <v>219</v>
      </c>
      <c r="C13" s="78">
        <v>97</v>
      </c>
      <c r="D13" s="76">
        <v>68.53</v>
      </c>
      <c r="E13" s="76">
        <f>D13*100/C13</f>
        <v>70.64948453608247</v>
      </c>
    </row>
    <row r="14" spans="1:5" ht="75" customHeight="1">
      <c r="A14" s="64" t="s">
        <v>224</v>
      </c>
      <c r="B14" s="72" t="s">
        <v>220</v>
      </c>
      <c r="C14" s="78">
        <v>29</v>
      </c>
      <c r="D14" s="76">
        <v>64.87</v>
      </c>
      <c r="E14" s="76">
        <f>D14*100/C14</f>
        <v>223.68965517241378</v>
      </c>
    </row>
    <row r="15" spans="1:5" ht="45" customHeight="1">
      <c r="A15" s="14" t="s">
        <v>214</v>
      </c>
      <c r="B15" s="65" t="s">
        <v>222</v>
      </c>
      <c r="C15" s="79">
        <f>C16</f>
        <v>2117.7499999999995</v>
      </c>
      <c r="D15" s="80">
        <f>D16</f>
        <v>1821.1499999999999</v>
      </c>
      <c r="E15" s="80">
        <f>E16</f>
        <v>85.99456970841698</v>
      </c>
    </row>
    <row r="16" spans="1:5" ht="45.75" customHeight="1">
      <c r="A16" s="14" t="s">
        <v>276</v>
      </c>
      <c r="B16" s="38" t="s">
        <v>221</v>
      </c>
      <c r="C16" s="79">
        <f>C17+C18+C19+C20</f>
        <v>2117.7499999999995</v>
      </c>
      <c r="D16" s="80">
        <f>D17+D18+D19+D20</f>
        <v>1821.1499999999999</v>
      </c>
      <c r="E16" s="80">
        <f>D16*100/C16</f>
        <v>85.99456970841698</v>
      </c>
    </row>
    <row r="17" spans="1:5" ht="114.75" customHeight="1">
      <c r="A17" s="4" t="s">
        <v>215</v>
      </c>
      <c r="B17" s="3" t="s">
        <v>232</v>
      </c>
      <c r="C17" s="81">
        <v>957.5</v>
      </c>
      <c r="D17" s="76">
        <v>890.45</v>
      </c>
      <c r="E17" s="76">
        <f>D17*100/C17</f>
        <v>92.99738903394255</v>
      </c>
    </row>
    <row r="18" spans="1:5" ht="150" customHeight="1">
      <c r="A18" s="4" t="s">
        <v>216</v>
      </c>
      <c r="B18" s="3" t="s">
        <v>233</v>
      </c>
      <c r="C18" s="81">
        <v>5.3</v>
      </c>
      <c r="D18" s="76">
        <v>5.04</v>
      </c>
      <c r="E18" s="76">
        <f>D18*100/C18</f>
        <v>95.09433962264151</v>
      </c>
    </row>
    <row r="19" spans="1:5" ht="135" customHeight="1">
      <c r="A19" s="4" t="s">
        <v>217</v>
      </c>
      <c r="B19" s="3" t="s">
        <v>234</v>
      </c>
      <c r="C19" s="81">
        <v>1275.02</v>
      </c>
      <c r="D19" s="76">
        <v>1025.06</v>
      </c>
      <c r="E19" s="76">
        <f>D19*100/C19</f>
        <v>80.39560163762137</v>
      </c>
    </row>
    <row r="20" spans="1:5" ht="135" customHeight="1">
      <c r="A20" s="4" t="s">
        <v>218</v>
      </c>
      <c r="B20" s="3" t="s">
        <v>235</v>
      </c>
      <c r="C20" s="81">
        <v>-120.07</v>
      </c>
      <c r="D20" s="76">
        <v>-99.4</v>
      </c>
      <c r="E20" s="76">
        <f>D20*100/C20</f>
        <v>82.78504205879904</v>
      </c>
    </row>
    <row r="21" spans="1:6" ht="17.25" customHeight="1">
      <c r="A21" s="110" t="s">
        <v>15</v>
      </c>
      <c r="B21" s="33" t="s">
        <v>16</v>
      </c>
      <c r="C21" s="85">
        <f>C22</f>
        <v>0</v>
      </c>
      <c r="D21" s="87">
        <f>D22</f>
        <v>121.45</v>
      </c>
      <c r="E21" s="80">
        <f>E22</f>
        <v>0</v>
      </c>
      <c r="F21" s="67"/>
    </row>
    <row r="22" spans="1:5" ht="31.5" customHeight="1">
      <c r="A22" s="16" t="s">
        <v>19</v>
      </c>
      <c r="B22" s="35" t="s">
        <v>20</v>
      </c>
      <c r="C22" s="88">
        <v>0</v>
      </c>
      <c r="D22" s="89">
        <v>121.45</v>
      </c>
      <c r="E22" s="76">
        <v>0</v>
      </c>
    </row>
    <row r="23" spans="1:5" ht="19.5" customHeight="1">
      <c r="A23" s="110" t="s">
        <v>21</v>
      </c>
      <c r="B23" s="33" t="s">
        <v>22</v>
      </c>
      <c r="C23" s="85">
        <f>C24+C26</f>
        <v>7044</v>
      </c>
      <c r="D23" s="80">
        <f>D24+D26</f>
        <v>5995.83</v>
      </c>
      <c r="E23" s="80">
        <f>D23*100/C23</f>
        <v>85.11967632027257</v>
      </c>
    </row>
    <row r="24" spans="1:5" ht="31.5" customHeight="1">
      <c r="A24" s="16" t="s">
        <v>206</v>
      </c>
      <c r="B24" s="35" t="s">
        <v>208</v>
      </c>
      <c r="C24" s="88">
        <f>C25</f>
        <v>1358</v>
      </c>
      <c r="D24" s="76">
        <v>594.2</v>
      </c>
      <c r="E24" s="76">
        <f>E25</f>
        <v>43.755522827687784</v>
      </c>
    </row>
    <row r="25" spans="1:5" ht="87.75" customHeight="1">
      <c r="A25" s="16" t="s">
        <v>207</v>
      </c>
      <c r="B25" s="36" t="s">
        <v>238</v>
      </c>
      <c r="C25" s="88">
        <v>1358</v>
      </c>
      <c r="D25" s="76">
        <v>594.2</v>
      </c>
      <c r="E25" s="76">
        <f>D25*100/C25</f>
        <v>43.755522827687784</v>
      </c>
    </row>
    <row r="26" spans="1:5" ht="30" customHeight="1">
      <c r="A26" s="16" t="s">
        <v>209</v>
      </c>
      <c r="B26" s="35" t="s">
        <v>210</v>
      </c>
      <c r="C26" s="88">
        <f>C27+C28</f>
        <v>5686</v>
      </c>
      <c r="D26" s="76">
        <f>D27+D28</f>
        <v>5401.63</v>
      </c>
      <c r="E26" s="76">
        <f>D26*100/C26</f>
        <v>94.99876890608512</v>
      </c>
    </row>
    <row r="27" spans="1:5" ht="60" customHeight="1">
      <c r="A27" s="16" t="s">
        <v>226</v>
      </c>
      <c r="B27" s="73" t="s">
        <v>227</v>
      </c>
      <c r="C27" s="90">
        <v>5198</v>
      </c>
      <c r="D27" s="76">
        <v>4939.91</v>
      </c>
      <c r="E27" s="76">
        <f>D27*100/C27</f>
        <v>95.0348210850327</v>
      </c>
    </row>
    <row r="28" spans="1:5" ht="64.5" customHeight="1" thickBot="1">
      <c r="A28" s="136" t="s">
        <v>225</v>
      </c>
      <c r="B28" s="73" t="s">
        <v>228</v>
      </c>
      <c r="C28" s="90">
        <v>488</v>
      </c>
      <c r="D28" s="76">
        <v>461.72</v>
      </c>
      <c r="E28" s="76">
        <f>D28*100/C28</f>
        <v>94.61475409836065</v>
      </c>
    </row>
    <row r="29" spans="1:5" ht="24.75" customHeight="1" thickBot="1">
      <c r="A29" s="140" t="s">
        <v>23</v>
      </c>
      <c r="B29" s="141" t="s">
        <v>318</v>
      </c>
      <c r="C29" s="91">
        <f>C30</f>
        <v>1</v>
      </c>
      <c r="D29" s="80">
        <v>0</v>
      </c>
      <c r="E29" s="80">
        <f>D29*100/C29</f>
        <v>0</v>
      </c>
    </row>
    <row r="30" spans="1:5" ht="64.5" customHeight="1" thickBot="1">
      <c r="A30" s="138" t="s">
        <v>29</v>
      </c>
      <c r="B30" s="139" t="s">
        <v>30</v>
      </c>
      <c r="C30" s="90">
        <f aca="true" t="shared" si="0" ref="C30:E31">C31</f>
        <v>1</v>
      </c>
      <c r="D30" s="76">
        <f t="shared" si="0"/>
        <v>0</v>
      </c>
      <c r="E30" s="76">
        <f t="shared" si="0"/>
        <v>0</v>
      </c>
    </row>
    <row r="31" spans="1:5" ht="99.75" customHeight="1" thickBot="1">
      <c r="A31" s="122" t="s">
        <v>255</v>
      </c>
      <c r="B31" s="82" t="s">
        <v>249</v>
      </c>
      <c r="C31" s="90">
        <f t="shared" si="0"/>
        <v>1</v>
      </c>
      <c r="D31" s="76">
        <f t="shared" si="0"/>
        <v>0</v>
      </c>
      <c r="E31" s="76">
        <f t="shared" si="0"/>
        <v>0</v>
      </c>
    </row>
    <row r="32" spans="1:5" ht="124.5" customHeight="1" thickBot="1">
      <c r="A32" s="122" t="s">
        <v>256</v>
      </c>
      <c r="B32" s="104" t="s">
        <v>250</v>
      </c>
      <c r="C32" s="90">
        <v>1</v>
      </c>
      <c r="D32" s="76">
        <v>0</v>
      </c>
      <c r="E32" s="76">
        <f>D32*100/C32</f>
        <v>0</v>
      </c>
    </row>
    <row r="33" spans="1:5" ht="60" customHeight="1">
      <c r="A33" s="14" t="s">
        <v>46</v>
      </c>
      <c r="B33" s="103" t="s">
        <v>47</v>
      </c>
      <c r="C33" s="92">
        <f>C34+C41</f>
        <v>1530</v>
      </c>
      <c r="D33" s="124">
        <f>D34+D40+D37</f>
        <v>844.1600000000001</v>
      </c>
      <c r="E33" s="124">
        <f>D33*100/C33</f>
        <v>55.17385620915034</v>
      </c>
    </row>
    <row r="34" spans="1:5" ht="159.75" customHeight="1" thickBot="1">
      <c r="A34" s="4" t="s">
        <v>48</v>
      </c>
      <c r="B34" s="69" t="s">
        <v>240</v>
      </c>
      <c r="C34" s="78">
        <f aca="true" t="shared" si="1" ref="C34:E35">C35</f>
        <v>540</v>
      </c>
      <c r="D34" s="125">
        <f t="shared" si="1"/>
        <v>12.57</v>
      </c>
      <c r="E34" s="125">
        <f t="shared" si="1"/>
        <v>2.327777777777778</v>
      </c>
    </row>
    <row r="35" spans="1:5" ht="135" customHeight="1">
      <c r="A35" s="4" t="s">
        <v>239</v>
      </c>
      <c r="B35" s="116" t="s">
        <v>241</v>
      </c>
      <c r="C35" s="78">
        <f t="shared" si="1"/>
        <v>540</v>
      </c>
      <c r="D35" s="125">
        <v>12.57</v>
      </c>
      <c r="E35" s="125">
        <f t="shared" si="1"/>
        <v>2.327777777777778</v>
      </c>
    </row>
    <row r="36" spans="1:5" ht="120" customHeight="1">
      <c r="A36" s="4" t="s">
        <v>269</v>
      </c>
      <c r="B36" s="117" t="s">
        <v>271</v>
      </c>
      <c r="C36" s="78">
        <v>540</v>
      </c>
      <c r="D36" s="125">
        <v>12.57</v>
      </c>
      <c r="E36" s="125">
        <f>D36*100/C36</f>
        <v>2.327777777777778</v>
      </c>
    </row>
    <row r="37" spans="1:5" ht="34.5" customHeight="1">
      <c r="A37" s="4" t="s">
        <v>306</v>
      </c>
      <c r="B37" s="117" t="s">
        <v>307</v>
      </c>
      <c r="C37" s="78"/>
      <c r="D37" s="125">
        <f>D38</f>
        <v>55.2</v>
      </c>
      <c r="E37" s="125"/>
    </row>
    <row r="38" spans="1:5" ht="90" customHeight="1">
      <c r="A38" s="4" t="s">
        <v>308</v>
      </c>
      <c r="B38" s="117" t="s">
        <v>309</v>
      </c>
      <c r="C38" s="78"/>
      <c r="D38" s="125">
        <f>D39</f>
        <v>55.2</v>
      </c>
      <c r="E38" s="125"/>
    </row>
    <row r="39" spans="1:5" ht="90" customHeight="1">
      <c r="A39" s="4" t="s">
        <v>310</v>
      </c>
      <c r="B39" s="117" t="s">
        <v>311</v>
      </c>
      <c r="C39" s="78"/>
      <c r="D39" s="125">
        <v>55.2</v>
      </c>
      <c r="E39" s="125"/>
    </row>
    <row r="40" spans="1:5" ht="150" customHeight="1">
      <c r="A40" s="3" t="s">
        <v>270</v>
      </c>
      <c r="B40" s="117" t="s">
        <v>272</v>
      </c>
      <c r="C40" s="93">
        <f aca="true" t="shared" si="2" ref="C40:E41">C41</f>
        <v>990</v>
      </c>
      <c r="D40" s="126">
        <f t="shared" si="2"/>
        <v>776.39</v>
      </c>
      <c r="E40" s="126">
        <f t="shared" si="2"/>
        <v>78.42323232323233</v>
      </c>
    </row>
    <row r="41" spans="1:5" ht="139.5" customHeight="1">
      <c r="A41" s="23" t="s">
        <v>211</v>
      </c>
      <c r="B41" s="117" t="s">
        <v>273</v>
      </c>
      <c r="C41" s="95">
        <f t="shared" si="2"/>
        <v>990</v>
      </c>
      <c r="D41" s="126">
        <f t="shared" si="2"/>
        <v>776.39</v>
      </c>
      <c r="E41" s="126">
        <f t="shared" si="2"/>
        <v>78.42323232323233</v>
      </c>
    </row>
    <row r="42" spans="1:5" ht="139.5" customHeight="1">
      <c r="A42" s="4" t="s">
        <v>212</v>
      </c>
      <c r="B42" s="117" t="s">
        <v>274</v>
      </c>
      <c r="C42" s="93">
        <v>990</v>
      </c>
      <c r="D42" s="126">
        <v>776.39</v>
      </c>
      <c r="E42" s="126">
        <f>D42*100/C42</f>
        <v>78.42323232323233</v>
      </c>
    </row>
    <row r="43" spans="1:5" ht="45" customHeight="1">
      <c r="A43" s="4" t="s">
        <v>106</v>
      </c>
      <c r="B43" s="117" t="s">
        <v>107</v>
      </c>
      <c r="C43" s="130">
        <f>C44</f>
        <v>0</v>
      </c>
      <c r="D43" s="126">
        <f>D44</f>
        <v>322.19</v>
      </c>
      <c r="E43" s="126" t="e">
        <f>E44</f>
        <v>#DIV/0!</v>
      </c>
    </row>
    <row r="44" spans="1:5" ht="139.5" customHeight="1">
      <c r="A44" s="4" t="s">
        <v>282</v>
      </c>
      <c r="B44" s="123" t="s">
        <v>283</v>
      </c>
      <c r="C44" s="130">
        <f>C45</f>
        <v>0</v>
      </c>
      <c r="D44" s="126">
        <f>D45</f>
        <v>322.19</v>
      </c>
      <c r="E44" s="126" t="e">
        <f>D44*100/C44</f>
        <v>#DIV/0!</v>
      </c>
    </row>
    <row r="45" spans="1:5" ht="139.5" customHeight="1">
      <c r="A45" s="4" t="s">
        <v>284</v>
      </c>
      <c r="B45" s="117" t="s">
        <v>285</v>
      </c>
      <c r="C45" s="130">
        <v>0</v>
      </c>
      <c r="D45" s="126">
        <v>322.19</v>
      </c>
      <c r="E45" s="126" t="e">
        <f>D45*100/C45</f>
        <v>#DIV/0!</v>
      </c>
    </row>
    <row r="46" spans="1:5" ht="34.5" customHeight="1">
      <c r="A46" s="14" t="s">
        <v>53</v>
      </c>
      <c r="B46" s="129" t="s">
        <v>286</v>
      </c>
      <c r="C46" s="111">
        <f>C50</f>
        <v>0</v>
      </c>
      <c r="D46" s="127">
        <f>D47+D50</f>
        <v>-4.9</v>
      </c>
      <c r="E46" s="127" t="e">
        <f>D46*100/C46</f>
        <v>#DIV/0!</v>
      </c>
    </row>
    <row r="47" spans="1:5" ht="180" customHeight="1">
      <c r="A47" s="4" t="s">
        <v>290</v>
      </c>
      <c r="B47" s="117" t="s">
        <v>296</v>
      </c>
      <c r="C47" s="111">
        <f>C48</f>
        <v>0</v>
      </c>
      <c r="D47" s="126">
        <f>D48</f>
        <v>-4.9</v>
      </c>
      <c r="E47" s="127"/>
    </row>
    <row r="48" spans="1:5" ht="99.75" customHeight="1">
      <c r="A48" s="4" t="s">
        <v>291</v>
      </c>
      <c r="B48" s="117" t="s">
        <v>295</v>
      </c>
      <c r="C48" s="111">
        <f>C49</f>
        <v>0</v>
      </c>
      <c r="D48" s="126">
        <v>-4.9</v>
      </c>
      <c r="E48" s="127"/>
    </row>
    <row r="49" spans="1:5" ht="129.75" customHeight="1">
      <c r="A49" s="4" t="s">
        <v>292</v>
      </c>
      <c r="B49" s="131" t="s">
        <v>294</v>
      </c>
      <c r="C49" s="111">
        <v>0</v>
      </c>
      <c r="D49" s="127">
        <v>0</v>
      </c>
      <c r="E49" s="127"/>
    </row>
    <row r="50" spans="1:5" ht="34.5" customHeight="1">
      <c r="A50" s="4" t="s">
        <v>287</v>
      </c>
      <c r="B50" s="117" t="s">
        <v>288</v>
      </c>
      <c r="C50" s="93">
        <f>C51</f>
        <v>0</v>
      </c>
      <c r="D50" s="94">
        <f>D51</f>
        <v>0</v>
      </c>
      <c r="E50" s="126" t="e">
        <f>E51</f>
        <v>#DIV/0!</v>
      </c>
    </row>
    <row r="51" spans="1:5" ht="210" customHeight="1">
      <c r="A51" s="4" t="s">
        <v>289</v>
      </c>
      <c r="B51" s="117" t="s">
        <v>293</v>
      </c>
      <c r="C51" s="93">
        <v>0</v>
      </c>
      <c r="D51" s="94">
        <v>0</v>
      </c>
      <c r="E51" s="126" t="e">
        <f>D51*100/C51</f>
        <v>#DIV/0!</v>
      </c>
    </row>
    <row r="52" spans="1:5" ht="45" customHeight="1">
      <c r="A52" s="14" t="s">
        <v>260</v>
      </c>
      <c r="B52" s="118" t="s">
        <v>275</v>
      </c>
      <c r="C52" s="111">
        <f aca="true" t="shared" si="3" ref="C52:E53">C53</f>
        <v>121.8</v>
      </c>
      <c r="D52" s="112">
        <f t="shared" si="3"/>
        <v>121.8</v>
      </c>
      <c r="E52" s="127">
        <f t="shared" si="3"/>
        <v>100</v>
      </c>
    </row>
    <row r="53" spans="1:5" ht="45" customHeight="1">
      <c r="A53" s="4" t="s">
        <v>262</v>
      </c>
      <c r="B53" s="34" t="s">
        <v>261</v>
      </c>
      <c r="C53" s="93">
        <f t="shared" si="3"/>
        <v>121.8</v>
      </c>
      <c r="D53" s="94">
        <f t="shared" si="3"/>
        <v>121.8</v>
      </c>
      <c r="E53" s="126">
        <f t="shared" si="3"/>
        <v>100</v>
      </c>
    </row>
    <row r="54" spans="1:5" ht="79.5" customHeight="1">
      <c r="A54" s="4" t="s">
        <v>297</v>
      </c>
      <c r="B54" s="34" t="s">
        <v>298</v>
      </c>
      <c r="C54" s="93">
        <v>121.8</v>
      </c>
      <c r="D54" s="94">
        <v>121.8</v>
      </c>
      <c r="E54" s="126">
        <f>D54*100/C54</f>
        <v>100</v>
      </c>
    </row>
    <row r="55" spans="1:5" ht="15">
      <c r="A55" s="14" t="s">
        <v>266</v>
      </c>
      <c r="B55" s="59" t="s">
        <v>205</v>
      </c>
      <c r="C55" s="96">
        <f>C56</f>
        <v>39929</v>
      </c>
      <c r="D55" s="134">
        <f>D56+D71</f>
        <v>35985.259999999995</v>
      </c>
      <c r="E55" s="128">
        <f>E56</f>
        <v>90.12261764632223</v>
      </c>
    </row>
    <row r="56" spans="1:5" ht="51" customHeight="1">
      <c r="A56" s="110" t="s">
        <v>267</v>
      </c>
      <c r="B56" s="38" t="s">
        <v>110</v>
      </c>
      <c r="C56" s="83">
        <f>C57+C62+C65+C68</f>
        <v>39929</v>
      </c>
      <c r="D56" s="133">
        <f>D57+D65+D62+D68</f>
        <v>35985.06</v>
      </c>
      <c r="E56" s="80">
        <f>D56*100/C56</f>
        <v>90.12261764632223</v>
      </c>
    </row>
    <row r="57" spans="1:5" ht="34.5" customHeight="1">
      <c r="A57" s="110" t="s">
        <v>242</v>
      </c>
      <c r="B57" s="119" t="s">
        <v>236</v>
      </c>
      <c r="C57" s="85">
        <f>C58+C60</f>
        <v>24728</v>
      </c>
      <c r="D57" s="86">
        <f>D58+D60</f>
        <v>21687.260000000002</v>
      </c>
      <c r="E57" s="80">
        <f>D57*100/C57</f>
        <v>87.70325137495956</v>
      </c>
    </row>
    <row r="58" spans="1:5" ht="34.5" customHeight="1">
      <c r="A58" s="16" t="s">
        <v>263</v>
      </c>
      <c r="B58" s="114" t="s">
        <v>265</v>
      </c>
      <c r="C58" s="97">
        <f>C59</f>
        <v>14653</v>
      </c>
      <c r="D58" s="98">
        <f>D59</f>
        <v>11643</v>
      </c>
      <c r="E58" s="109">
        <f>E59</f>
        <v>79.45813144066062</v>
      </c>
    </row>
    <row r="59" spans="1:5" ht="64.5" customHeight="1">
      <c r="A59" s="16" t="s">
        <v>264</v>
      </c>
      <c r="B59" s="115" t="s">
        <v>268</v>
      </c>
      <c r="C59" s="97">
        <v>14653</v>
      </c>
      <c r="D59" s="98">
        <v>11643</v>
      </c>
      <c r="E59" s="109">
        <f>D59*100/C59</f>
        <v>79.45813144066062</v>
      </c>
    </row>
    <row r="60" spans="1:5" ht="60" customHeight="1">
      <c r="A60" s="16" t="s">
        <v>251</v>
      </c>
      <c r="B60" s="63" t="s">
        <v>254</v>
      </c>
      <c r="C60" s="97">
        <f>C61</f>
        <v>10075</v>
      </c>
      <c r="D60" s="98">
        <f>D61</f>
        <v>10044.26</v>
      </c>
      <c r="E60" s="109">
        <f>E61</f>
        <v>99.69488833746898</v>
      </c>
    </row>
    <row r="61" spans="1:5" ht="60" customHeight="1">
      <c r="A61" s="16" t="s">
        <v>252</v>
      </c>
      <c r="B61" s="63" t="s">
        <v>253</v>
      </c>
      <c r="C61" s="97">
        <v>10075</v>
      </c>
      <c r="D61" s="98">
        <v>10044.26</v>
      </c>
      <c r="E61" s="109">
        <f>D61*100/C61</f>
        <v>99.69488833746898</v>
      </c>
    </row>
    <row r="62" spans="1:5" ht="45" customHeight="1" thickBot="1">
      <c r="A62" s="110" t="s">
        <v>243</v>
      </c>
      <c r="B62" s="74" t="s">
        <v>258</v>
      </c>
      <c r="C62" s="99">
        <f>C64+C63</f>
        <v>14646.3</v>
      </c>
      <c r="D62" s="113">
        <f>D64+D63</f>
        <v>13864.62</v>
      </c>
      <c r="E62" s="113">
        <f>D62*100/C62</f>
        <v>94.66295241801684</v>
      </c>
    </row>
    <row r="63" spans="1:5" ht="129.75" customHeight="1" thickBot="1">
      <c r="A63" s="105" t="s">
        <v>257</v>
      </c>
      <c r="B63" s="106" t="s">
        <v>259</v>
      </c>
      <c r="C63" s="100">
        <v>0</v>
      </c>
      <c r="D63" s="98">
        <v>0</v>
      </c>
      <c r="E63" s="109" t="e">
        <f>D63*100/C63</f>
        <v>#DIV/0!</v>
      </c>
    </row>
    <row r="64" spans="1:5" ht="34.5" customHeight="1" thickBot="1">
      <c r="A64" s="75" t="s">
        <v>247</v>
      </c>
      <c r="B64" s="77" t="s">
        <v>248</v>
      </c>
      <c r="C64" s="100">
        <v>14646.3</v>
      </c>
      <c r="D64" s="109">
        <v>13864.62</v>
      </c>
      <c r="E64" s="109">
        <f>D64*100/C64</f>
        <v>94.66295241801684</v>
      </c>
    </row>
    <row r="65" spans="1:5" ht="34.5" customHeight="1">
      <c r="A65" s="120" t="s">
        <v>244</v>
      </c>
      <c r="B65" s="43" t="s">
        <v>237</v>
      </c>
      <c r="C65" s="83" t="str">
        <f aca="true" t="shared" si="4" ref="C65:E66">C66</f>
        <v>523,5</v>
      </c>
      <c r="D65" s="133">
        <f t="shared" si="4"/>
        <v>401.98</v>
      </c>
      <c r="E65" s="80">
        <f t="shared" si="4"/>
        <v>76.78701050620822</v>
      </c>
    </row>
    <row r="66" spans="1:5" ht="64.5" customHeight="1">
      <c r="A66" s="16" t="s">
        <v>245</v>
      </c>
      <c r="B66" s="32" t="s">
        <v>305</v>
      </c>
      <c r="C66" s="101" t="str">
        <f t="shared" si="4"/>
        <v>523,5</v>
      </c>
      <c r="D66" s="132">
        <f t="shared" si="4"/>
        <v>401.98</v>
      </c>
      <c r="E66" s="76">
        <f t="shared" si="4"/>
        <v>76.78701050620822</v>
      </c>
    </row>
    <row r="67" spans="1:5" ht="64.5" customHeight="1">
      <c r="A67" s="136" t="s">
        <v>246</v>
      </c>
      <c r="B67" s="32" t="s">
        <v>305</v>
      </c>
      <c r="C67" s="102" t="s">
        <v>299</v>
      </c>
      <c r="D67" s="132">
        <v>401.98</v>
      </c>
      <c r="E67" s="76">
        <f>D67*100/C67</f>
        <v>76.78701050620822</v>
      </c>
    </row>
    <row r="68" spans="1:5" ht="54.75" customHeight="1">
      <c r="A68" s="110" t="s">
        <v>312</v>
      </c>
      <c r="B68" s="137" t="s">
        <v>156</v>
      </c>
      <c r="C68" s="83" t="str">
        <f>C69</f>
        <v>31,2</v>
      </c>
      <c r="D68" s="132">
        <f>D69</f>
        <v>31.2</v>
      </c>
      <c r="E68" s="76">
        <f>E69</f>
        <v>100</v>
      </c>
    </row>
    <row r="69" spans="1:5" ht="54.75" customHeight="1">
      <c r="A69" s="16" t="s">
        <v>313</v>
      </c>
      <c r="B69" s="135" t="s">
        <v>315</v>
      </c>
      <c r="C69" s="101" t="str">
        <f>C70</f>
        <v>31,2</v>
      </c>
      <c r="D69" s="132">
        <f>D70</f>
        <v>31.2</v>
      </c>
      <c r="E69" s="76">
        <f>E70</f>
        <v>100</v>
      </c>
    </row>
    <row r="70" spans="1:5" ht="54.75" customHeight="1">
      <c r="A70" s="16" t="s">
        <v>314</v>
      </c>
      <c r="B70" s="135" t="s">
        <v>316</v>
      </c>
      <c r="C70" s="102" t="s">
        <v>317</v>
      </c>
      <c r="D70" s="132">
        <v>31.2</v>
      </c>
      <c r="E70" s="76">
        <f>D70*100/C70</f>
        <v>100</v>
      </c>
    </row>
    <row r="71" spans="1:5" ht="19.5" customHeight="1">
      <c r="A71" s="110" t="s">
        <v>300</v>
      </c>
      <c r="B71" s="137" t="s">
        <v>303</v>
      </c>
      <c r="C71" s="102"/>
      <c r="D71" s="132">
        <f>D72</f>
        <v>0.2</v>
      </c>
      <c r="E71" s="76"/>
    </row>
    <row r="72" spans="1:5" ht="30" customHeight="1">
      <c r="A72" s="16" t="s">
        <v>301</v>
      </c>
      <c r="B72" s="135" t="s">
        <v>304</v>
      </c>
      <c r="C72" s="102"/>
      <c r="D72" s="132">
        <f>D73</f>
        <v>0.2</v>
      </c>
      <c r="E72" s="76"/>
    </row>
    <row r="73" spans="1:5" ht="30" customHeight="1" thickBot="1">
      <c r="A73" s="16" t="s">
        <v>302</v>
      </c>
      <c r="B73" s="135" t="s">
        <v>304</v>
      </c>
      <c r="C73" s="102"/>
      <c r="D73" s="132">
        <v>0.2</v>
      </c>
      <c r="E73" s="76"/>
    </row>
    <row r="74" spans="1:5" ht="22.5" customHeight="1" thickBot="1">
      <c r="A74" s="108"/>
      <c r="B74" s="107" t="s">
        <v>80</v>
      </c>
      <c r="C74" s="83">
        <f>+C9+C55</f>
        <v>60749.55</v>
      </c>
      <c r="D74" s="80">
        <f>D9+D55</f>
        <v>53986.93999999999</v>
      </c>
      <c r="E74" s="80">
        <f>D74*100/C74</f>
        <v>88.86804922834817</v>
      </c>
    </row>
    <row r="75" spans="1:3" ht="13.5" customHeight="1">
      <c r="A75" s="5"/>
      <c r="B75" s="8"/>
      <c r="C75" s="9"/>
    </row>
    <row r="76" spans="1:3" ht="15">
      <c r="A76" s="7"/>
      <c r="B76" s="6"/>
      <c r="C76" s="10"/>
    </row>
    <row r="77" spans="1:3" ht="12">
      <c r="A77" s="6"/>
      <c r="C77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875" style="0" customWidth="1"/>
    <col min="4" max="4" width="10.50390625" style="0" customWidth="1"/>
    <col min="5" max="5" width="11.00390625" style="0" customWidth="1"/>
  </cols>
  <sheetData>
    <row r="1" spans="2:4" ht="13.5">
      <c r="B1" s="144" t="s">
        <v>92</v>
      </c>
      <c r="C1" s="144"/>
      <c r="D1" s="1"/>
    </row>
    <row r="2" spans="2:3" ht="12.75" customHeight="1">
      <c r="B2" s="145"/>
      <c r="C2" s="145"/>
    </row>
    <row r="3" spans="2:3" ht="15" customHeight="1">
      <c r="B3" s="145"/>
      <c r="C3" s="145"/>
    </row>
    <row r="4" spans="2:3" ht="15" customHeight="1">
      <c r="B4" s="146"/>
      <c r="C4" s="146"/>
    </row>
    <row r="5" spans="1:3" ht="15.75" customHeight="1">
      <c r="A5" s="143" t="s">
        <v>196</v>
      </c>
      <c r="B5" s="143"/>
      <c r="C5" s="143"/>
    </row>
    <row r="6" ht="1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1.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1.5">
      <c r="A72" s="24" t="s">
        <v>113</v>
      </c>
      <c r="B72" s="35" t="s">
        <v>114</v>
      </c>
      <c r="C72" s="57"/>
      <c r="D72" s="57"/>
      <c r="E72" s="57"/>
    </row>
    <row r="73" spans="1:5" ht="30.7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1.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7.2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1.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77.2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">
      <c r="A117" s="6"/>
      <c r="B117" s="6"/>
      <c r="C117" s="10"/>
    </row>
    <row r="118" ht="12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2021-10-11T02:45:00Z</cp:lastPrinted>
  <dcterms:created xsi:type="dcterms:W3CDTF">2007-03-16T06:38:42Z</dcterms:created>
  <dcterms:modified xsi:type="dcterms:W3CDTF">2022-10-10T09:22:40Z</dcterms:modified>
  <cp:category/>
  <cp:version/>
  <cp:contentType/>
  <cp:contentStatus/>
</cp:coreProperties>
</file>