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0380" windowHeight="8325" activeTab="0"/>
  </bookViews>
  <sheets>
    <sheet name="Лист1" sheetId="1" r:id="rId1"/>
    <sheet name="Лист2" sheetId="2" r:id="rId2"/>
    <sheet name="Лист3" sheetId="3" r:id="rId3"/>
    <sheet name="Лист1 (2)" sheetId="4" r:id="rId4"/>
  </sheets>
  <definedNames/>
  <calcPr fullCalcOnLoad="1"/>
</workbook>
</file>

<file path=xl/sharedStrings.xml><?xml version="1.0" encoding="utf-8"?>
<sst xmlns="http://schemas.openxmlformats.org/spreadsheetml/2006/main" count="327" uniqueCount="296">
  <si>
    <t>тыс. руб.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</si>
  <si>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</si>
  <si>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 xml:space="preserve"> Код бюджетной классификации Российской Федерации</t>
  </si>
  <si>
    <t>000 1 00 00000 00 0000 000</t>
  </si>
  <si>
    <t>000 1 01 00000 00 0000 000</t>
  </si>
  <si>
    <t>НАЛОГИ НА ПРИБЫЛЬ, ДОХОДЫ</t>
  </si>
  <si>
    <t>000 1 01 01000 00 0000 110</t>
  </si>
  <si>
    <t>Налог на прибыль организаций</t>
  </si>
  <si>
    <t>000 1 01 01012 02 0000 110</t>
  </si>
  <si>
    <t>Налог на прибыль организаций, зачисляемый в бюджеты субъектов Российской Федерации</t>
  </si>
  <si>
    <t>000 1 01 02000 01 0000 110</t>
  </si>
  <si>
    <t>Налог на доходы физических лиц</t>
  </si>
  <si>
    <t>000 1 01 02021 01 0000 110</t>
  </si>
  <si>
    <t>000 1 01 02022 01 0000 110</t>
  </si>
  <si>
    <t>000 1 01 02040 01 0000 110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</si>
  <si>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</si>
  <si>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</si>
  <si>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</si>
  <si>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</si>
  <si>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</si>
  <si>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</si>
  <si>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</si>
  <si>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</si>
  <si>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000 1 08 00000 00 0000 000</t>
  </si>
  <si>
    <t>Государственная пошлина, сборы</t>
  </si>
  <si>
    <t>000 1 08 03000 01 0000 110</t>
  </si>
  <si>
    <t xml:space="preserve">Государственная пошлина по делам, рассматриваемым в судах общей юрисдикции, мировыми судьями </t>
  </si>
  <si>
    <t>000 1 08 03010 01 0000 110</t>
  </si>
  <si>
    <t>Государственная пошлина по делам, рассматриваемым  в судах общей юрисдикции, мировыми судьями (за исключением государственной пошлины по делам, рассматриваемым Верховным Судом РФ)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</si>
  <si>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</si>
  <si>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</si>
  <si>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000 1 08 07140 01 0000 110</t>
  </si>
  <si>
    <t>000 1 09 00000 00 0000 000</t>
  </si>
  <si>
    <t>Задолженность и перерасчеты по отмененным налогам, сборам и иным обязательным платежам</t>
  </si>
  <si>
    <t>000 1 09 01000 00 0000 110</t>
  </si>
  <si>
    <t>Налог на прибыль организаций, зачислявшийся до 1 января 2005 года в местные бюджеты</t>
  </si>
  <si>
    <t>000 1 09 01030 05 0000 110</t>
  </si>
  <si>
    <t>Налог на прибыль организаций, зачислявшийся до 1 января 2005 года в местные бюджеты, мобилизуемый на территориях  муниципальных  районов</t>
  </si>
  <si>
    <t>000 1 09 06010 02 0000 110</t>
  </si>
  <si>
    <t>Налог с продаж</t>
  </si>
  <si>
    <t>000 1 09 06020 02 0000 110</t>
  </si>
  <si>
    <t>Сбор на нужды образовательных учреждений, взимаемый с юридических лиц</t>
  </si>
  <si>
    <t>000 1 09 07030 05 0000 110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</si>
  <si>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</si>
  <si>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000 1 09 07050 05 0000 110</t>
  </si>
  <si>
    <t>Прочие местные налоги и сборы, мобилизуемые на территориях муниципальных районов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</si>
  <si>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</si>
  <si>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</si>
  <si>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</si>
  <si>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</si>
  <si>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</si>
  <si>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</si>
  <si>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</si>
  <si>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000 1 16 00000 00 0000 000</t>
  </si>
  <si>
    <t>Штрафы, санкции,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</si>
  <si>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</si>
  <si>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</si>
  <si>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000 1 16 03010 01 0000 140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</si>
  <si>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</si>
  <si>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</si>
  <si>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</si>
  <si>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</si>
  <si>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000 1 16 21000 00 0000 140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</si>
  <si>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 </t>
  </si>
  <si>
    <t>000 1 16 21050 05 0000 140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</si>
  <si>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</si>
  <si>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</si>
  <si>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</si>
  <si>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000 2 00 0000 00 0000 000</t>
  </si>
  <si>
    <t xml:space="preserve">            БЕЗВОЗМЕЗДНЫЕ  ПОСТУПЛЕНИЯ</t>
  </si>
  <si>
    <t>000 2 02 0000 00 0000 000</t>
  </si>
  <si>
    <t>000 2 02 01000 00 0000 151</t>
  </si>
  <si>
    <t>000 2 02 01001 00 0000 151</t>
  </si>
  <si>
    <t>Дотации на выравнивание уровня бюджетной обеспеченности</t>
  </si>
  <si>
    <t>000 2 02 01001 05 0000 151</t>
  </si>
  <si>
    <t>Дотации бюджетам муниципальных районов на выравнивание уровня бюджетной обеспеченности</t>
  </si>
  <si>
    <t>000 2 02 02000 00 0000 151</t>
  </si>
  <si>
    <t>000 3 00 0000 00 0000 000</t>
  </si>
  <si>
    <t>Доходы от предпринимательской и иной приносящей доход деятельности</t>
  </si>
  <si>
    <t>Рыночные продажи товаров и услуг</t>
  </si>
  <si>
    <t xml:space="preserve">                                      ИТОГО ДОХОДОВ:</t>
  </si>
  <si>
    <t>000 3 02 01000 00 0000 130</t>
  </si>
  <si>
    <t>000 3 02 01050 05 0000 130</t>
  </si>
  <si>
    <t>Доходы от продажи и услуг</t>
  </si>
  <si>
    <t>Доходы от продажи и услуг, оказываемых учреждениями, находящимися в ведении органов местного самоуправления муниципальных районов</t>
  </si>
  <si>
    <t>000 3 02 00000 00 0000 000</t>
  </si>
  <si>
    <t>Прочие субсидии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</si>
  <si>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</si>
  <si>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</si>
  <si>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</si>
  <si>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</si>
  <si>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муниципальных районов на  ежемесячное денежное вознаграждение за классное руководство</t>
  </si>
  <si>
    <t xml:space="preserve">                          Приложение № 2</t>
  </si>
  <si>
    <t>ДОХОДЫ</t>
  </si>
  <si>
    <t>000 1 06 04000 02 0000 110</t>
  </si>
  <si>
    <t>Транспортный налог</t>
  </si>
  <si>
    <t>000 1 06 04011 02 0000 110</t>
  </si>
  <si>
    <t>000 1 06 04012 02 0000 110</t>
  </si>
  <si>
    <t>Транспортный налог с организаций</t>
  </si>
  <si>
    <t>Транспортный налог сфизических лиц</t>
  </si>
  <si>
    <t>000 1 11 05010 10 0000 120</t>
  </si>
  <si>
    <t>Доходы, получаемые в виде арендной платы за земельные участки, государственная собственность на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</si>
  <si>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000 1 11 09000 00 0000 120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</si>
  <si>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</si>
  <si>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</si>
  <si>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муниципальных районов ( 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</si>
  <si>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000 1 14 00000 00 0000 000</t>
  </si>
  <si>
    <t>Доходы от продажи материальных и нематериальных активов</t>
  </si>
  <si>
    <t>000 1 16 08000 01 0000 140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</si>
  <si>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</si>
  <si>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</si>
  <si>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</si>
  <si>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</si>
  <si>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000 2 02 02024 05 0000 151</t>
  </si>
  <si>
    <t>Субсидии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помощи</t>
  </si>
  <si>
    <t>Субсидии бюджетам на совершенствование организации питания учащихся в общеобразовательных учреждениях</t>
  </si>
  <si>
    <t>000 2 02 02074 00 0000 151</t>
  </si>
  <si>
    <t>000 2 02 02074 05 0000 151</t>
  </si>
  <si>
    <t>Субсидии бюджетам муниципальных районов на совершенствование организации питания учащихся в общеобразовательных учреждениях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</si>
  <si>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</si>
  <si>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</si>
  <si>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000 2 02 02077 05 0000 151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</si>
  <si>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</si>
  <si>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000 2 02 02999 00 0000 151</t>
  </si>
  <si>
    <t>Прочие субсидии бюджетам муниципальных районов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</si>
  <si>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</si>
  <si>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</si>
  <si>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000 2 02 03003 00 0000 151</t>
  </si>
  <si>
    <t>Субвенции бюджетам на государственную регистрацию актов гражданского состояния</t>
  </si>
  <si>
    <t>000 2 02 03003 05 0000 151</t>
  </si>
  <si>
    <t>Субвенции бюджетам муниципальных районов на государственную регистрацию актов гражданского состояния</t>
  </si>
  <si>
    <t>000 2 02 03007 00 0000 151</t>
  </si>
  <si>
    <t>000 2 02 03007 05 0000 151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</si>
  <si>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</si>
  <si>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</si>
  <si>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000 2 02 03009 00 0000 151</t>
  </si>
  <si>
    <t>000 2 02 03009 05 0000 151</t>
  </si>
  <si>
    <t>Субвенции бюджетам муниципальных районов на выплату ежемесячного пособия на ребенка</t>
  </si>
  <si>
    <t>000 2 02 03015 00 0000 151</t>
  </si>
  <si>
    <t>000 2 02 03015 05 0000 151</t>
  </si>
  <si>
    <r>
      <t xml:space="preserve">Субвенции бюджетам муниципальных районов на осуществление </t>
    </r>
    <r>
      <rPr>
        <sz val="12"/>
        <rFont val="Times New Roman"/>
        <family val="1"/>
      </rPr>
      <t>первичного воинского учета на территориях, где отсутствуют военные комиссариаты</t>
    </r>
  </si>
  <si>
    <t>000 2 02 03021 00 0000 151</t>
  </si>
  <si>
    <t>000 2 02 03021 05 0000 151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</si>
  <si>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</si>
  <si>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000 2 02 03022 00 0000 151</t>
  </si>
  <si>
    <t>000 2 02 03022 05 0000 151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</si>
  <si>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</si>
  <si>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000 2 02 03024 00 0000 151</t>
  </si>
  <si>
    <t>000 2 02 03024 05 0000 151</t>
  </si>
  <si>
    <t>000 2 02 03027 00 0000 151</t>
  </si>
  <si>
    <t>000 2 02 03027 05 0000 151</t>
  </si>
  <si>
    <t>Субвенции бюджетам муниципальных образований на содержание ребенка в семье опекуна и приемной семье, а также на оплату труда приемному родителю</t>
  </si>
  <si>
    <t>Прочие субвенции</t>
  </si>
  <si>
    <t>000 2 02 03999 05 0000 151</t>
  </si>
  <si>
    <t>000 2 02 03999 00 0000 151</t>
  </si>
  <si>
    <t>Прочие субвенции бюджетам муниципальных районов</t>
  </si>
  <si>
    <t>Иные межбюджетные трансферты</t>
  </si>
  <si>
    <t>000 2 02 04000 00 0000 151</t>
  </si>
  <si>
    <t>Средства бюджетов, передаваемые бюджетам муниципальных образований на осуществление части полномочий по решению вопросов местного значения  в соответствии с заключенными соглашениями</t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</si>
  <si>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</si>
  <si>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</si>
  <si>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000 2 02 04014 05 0000 151</t>
  </si>
  <si>
    <t>Прочие межбюджетные трансферты, передаваемые бюджетам</t>
  </si>
  <si>
    <t>000 2 02 04999 00 0000 151</t>
  </si>
  <si>
    <t>000 2 02 04999 05 0000 151</t>
  </si>
  <si>
    <t>Прочие межбюджетные трансферты, передаваемые бюджетам муниципальных районов</t>
  </si>
  <si>
    <t>Субвенции бюджетам муниципальных образований на выплату ежемесячного пособия на ребенка</t>
  </si>
  <si>
    <t>Субвенции бюджетам на осуществление первичного воинского учета на территориях, где отсутствуют военные комиссариаты</t>
  </si>
  <si>
    <t>Субсидии бюджетам на реформирование муниципальных финансов</t>
  </si>
  <si>
    <t>000 2 02 02003 00 0000 151</t>
  </si>
  <si>
    <t>000 2 02 02003 05 0000 151</t>
  </si>
  <si>
    <t>Субсидии бюджетам муниципальных районов на реформирование муниципальных финансов</t>
  </si>
  <si>
    <t>000 2 02 03029 00 0000 151</t>
  </si>
  <si>
    <t>000 2 02 03029 05 0000 151</t>
  </si>
  <si>
    <t>000 2 02 02008 00 0000 151</t>
  </si>
  <si>
    <t>000 2 02 02008 05 0000 151</t>
  </si>
  <si>
    <t>Субсидии бюджетам на обеспечение жильем молодых семей</t>
  </si>
  <si>
    <t>Субсидии бюджетам муниципальных образование на обеспечение жильем молодых семей</t>
  </si>
  <si>
    <t>000 2 02 02024 00 0000 151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</si>
  <si>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помощи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</si>
  <si>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</si>
  <si>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</si>
  <si>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000 2 02 04012 00 0000 151</t>
  </si>
  <si>
    <t>000 2 02 04012 05 0000 151</t>
  </si>
  <si>
    <t>Средства бюджетов,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</si>
  <si>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Средства .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</si>
  <si>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000 2 02 02088 00 0000 151</t>
  </si>
  <si>
    <t>000 2 02 02088 05 0000 151</t>
  </si>
  <si>
    <t>000 2 02 02088 05 0001 151</t>
  </si>
  <si>
    <t>Субсидии бюджетам муниципальных районов на обеспечение мероприятий по капитальному ремонту многоквартирных домов счет средств, поступивших от государственной корпорации Фонд содействия реформированию жилищно-коммунального хозяйства</t>
  </si>
  <si>
    <t>000 1 14 06014 10 0000 430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</si>
  <si>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</si>
  <si>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000 1 11 05035 05 0000 120</t>
  </si>
  <si>
    <t>000 1 11 05030 00 0000 120</t>
  </si>
  <si>
    <r>
  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</t>
    </r>
    <r>
      <rPr>
        <u val="single"/>
        <sz val="12"/>
        <rFont val="Times New Roman"/>
        <family val="1"/>
      </rPr>
      <t>(за исключением имущества автономных учреждений)</t>
    </r>
  </si>
  <si>
    <r>
      <t>Доходы от сдачи в аренду имущества, находящегося в оперативном управлении органов управления муниципальных районов и созданных ими учреждений</t>
    </r>
    <r>
      <rPr>
        <u val="single"/>
        <strike/>
        <sz val="12"/>
        <color indexed="10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>(за исключением имущества муниципальных автономных учреждений)</t>
    </r>
  </si>
  <si>
    <t>Поступление доходов в бюджет муниципального района  в  2009  году</t>
  </si>
  <si>
    <t>Налог на доходы физических лиц с доходов, облагаемых по налоговой ставке установленной п.1 ст.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</t>
  </si>
  <si>
    <t>Налог на доходы физических лиц с доходов, облагаемых по налоговой ставке, установленной п.1 ст.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</t>
  </si>
  <si>
    <t>Налог на доходы физических лиц, с доходов, полученных в виде выигрышей и призов в проводимых конкурсах, играх и др. мероприятиях в целях рекламы товаров, работ и услуг, страховых выплат по договорам добровольного страхования жизни, заключенным на срок  ме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</si>
  <si>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  транспортные средства, выдачей регистрационных знаков, приемом квалификационных экзаменов на</t>
  </si>
  <si>
    <t xml:space="preserve">Доходы, получаемые в виде арендной либо иной платы за передачу в воздмездное пользование государственного и муниципального имущества (за исключением  имущества автономных учреждений, а также имущества государственных и муниципальных унитарных предприятий 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</si>
  <si>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125,126, 128, 129, 129.1, 132, 133,134, пунктом 2 статьи 135 и статьей 135.1 Налогового кодекса Росси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</si>
  <si>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жилижного фонда за счет средств, поступивших от государственной корпорации Фонд содействия реформирова</t>
  </si>
  <si>
    <t>Субсидии бюджетам муниципальных образований на обеспечение мероприятий по капитальному ремонту многоквартирных домов и по переселению граждан из аварийного жилижного фонда за счет средств, поступивших от государственной корпорации Фонд содействия реформир</t>
  </si>
  <si>
    <t>БЕЗВОЗМЕЗДНЫЕ  ПОСТУПЛЕНИЯ</t>
  </si>
  <si>
    <t>000 1 06 01000 00 0000 110</t>
  </si>
  <si>
    <t>000 1 06 01030 10 0000 110</t>
  </si>
  <si>
    <t>Налог на имущество физических лиц</t>
  </si>
  <si>
    <t>000 1 06 06000 00 0000 110</t>
  </si>
  <si>
    <t>Земельный налог</t>
  </si>
  <si>
    <t>000 1 11 09000 0 0000 120</t>
  </si>
  <si>
    <t xml:space="preserve">000 1 11 09040 00 0000 120 </t>
  </si>
  <si>
    <t>000 1 11 09045 10 0000 120</t>
  </si>
  <si>
    <t>000 1 01 02010 01 0000 110</t>
  </si>
  <si>
    <t>000 1 03 00000 00 0000 000</t>
  </si>
  <si>
    <t>000 1 03 02000 01 0000 000</t>
  </si>
  <si>
    <t>000 1 03 02230 01 0000 110</t>
  </si>
  <si>
    <t>000 1 03 02240 01 0000 110</t>
  </si>
  <si>
    <t>000 1 03 02250 01 0000 110</t>
  </si>
  <si>
    <t>000 1 03 02260 01 0000 110</t>
  </si>
  <si>
    <t>Налог на доходы физических лиц с доходов, полученных от осуществления деятельности физическими  лицами 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 и других лиц, занимающихся частной практикой в соответствии  со статьей 227 Налогового кодекса Российской Федерации</t>
  </si>
  <si>
    <t>Налог на доходы физических лиц с доходов, полученных  физическими лицами в соответствии со статьей 228                      Налогового кодекса Российской Федерации</t>
  </si>
  <si>
    <t>Акцизы по подакцизным товарам (продукции),производимым на территории Российской Федерации</t>
  </si>
  <si>
    <t>Налоги на товары(работы,услуги,реализуемые на территории Российской Федерации</t>
  </si>
  <si>
    <t xml:space="preserve">0001 01 02020 01 0000 110           </t>
  </si>
  <si>
    <t xml:space="preserve">000 1 01 02030 01 0000 110            </t>
  </si>
  <si>
    <t>000 1 06 06043 10 0000 110</t>
  </si>
  <si>
    <t>000 1 06 06033 10 0000 110</t>
  </si>
  <si>
    <t>Земельный налог с организаций,обладающих земельным участком ,расположенным в границах сельских поселений.</t>
  </si>
  <si>
    <t>Земельный налог с физических лиц,обладающих земельным участком расположенным в границах сельских поселений.</t>
  </si>
  <si>
    <t>тыс.рублей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</si>
  <si>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</si>
  <si>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</si>
  <si>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</si>
  <si>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намоторные масла для дизельных и (или) карбюраторных (инжекторных) двигателей,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</si>
  <si>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</si>
  <si>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</si>
  <si>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</si>
  <si>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</si>
  <si>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Дотации бюджетам бюджетной системы Российской Федерации</t>
  </si>
  <si>
    <t xml:space="preserve">Субвенции бюджетам бюджетной системы Российской Федерации </t>
  </si>
  <si>
    <t>Субвенции местным  бюджетам на выполнение передаваемых полномочий субъектов Российской Федерации</t>
  </si>
  <si>
    <t>Субвенции  бюджетам сельских поселений на выполнение передаваемых полномочий субъектов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</si>
  <si>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поселения</t>
  </si>
  <si>
    <t>1 11 05020 00 0000 120</t>
  </si>
  <si>
    <t>1 11 05025 00 0000 120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</si>
  <si>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</si>
  <si>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</si>
  <si>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,получаемые в виде арендной платы ,а также средства от продажи права на заключение договоров аренды за земли ,находящиеся в собственности сельских поселений (за исключением земельных участков муниципальных бюджетных и автономных учреждений)</t>
  </si>
  <si>
    <t>000 2 02 10000 00 0000 150</t>
  </si>
  <si>
    <t>000 2 02 20000 00 0000 150</t>
  </si>
  <si>
    <t>000 2 02 30000 00 0000 150</t>
  </si>
  <si>
    <t>000 2 02 35118 00 0000 150</t>
  </si>
  <si>
    <t>000 2 02 35118 10 0000 150</t>
  </si>
  <si>
    <t>БЕЗВОЗМЕЗДНЫЕ ПОСТУПЛЕНИЯ ОТ НЕГОСУДАРСТВЕННЫХ ОРГАНИЗАЦИЙ</t>
  </si>
  <si>
    <t>000 2 04 00000 00 0000 000</t>
  </si>
  <si>
    <t>000 2 07 00000 00 0000 000</t>
  </si>
  <si>
    <t>Прочие безвозмездные поступления</t>
  </si>
  <si>
    <t>Прочие безвозмездные поступления от негосударственных организаций в бюджеты сельских поселений</t>
  </si>
  <si>
    <t>460,9</t>
  </si>
  <si>
    <t>000 2 02 29999 10 0000 150</t>
  </si>
  <si>
    <t>Прочие субсидии бюджетам сельских поселений</t>
  </si>
  <si>
    <t>000 2 04 05099 10 0000 150</t>
  </si>
  <si>
    <t>000 2 07 05030 10 0000 150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</si>
  <si>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</si>
  <si>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</si>
  <si>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ШТРАФЫ, САНКЦИИ, ВОЗМЕЩЕНИЕ УЩЕРБА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</si>
  <si>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</si>
  <si>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</si>
  <si>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000 2 02 16001 00 0000 150</t>
  </si>
  <si>
    <t>000 2 02 16001 10 0000 150</t>
  </si>
  <si>
    <t>Дотации бюджетам сельских поселений на выравнивание  бюджетной обеспеченности из бюджетов муниципальных районов</t>
  </si>
  <si>
    <t>Дотации  на выравнивание  бюджетной обеспеченности из бюджетов муниципальных районов,городских округов с внутригородским делением</t>
  </si>
  <si>
    <t>Прочие безвозмездные поступления в бюджеты сельских поселений</t>
  </si>
  <si>
    <t>000 1 08 07170 01 0000 110</t>
  </si>
  <si>
    <t>000 1 08 07175 01 0000 110</t>
  </si>
  <si>
    <t>000 1 16 02000 02 0000 140</t>
  </si>
  <si>
    <t>000 1 16 02020 02 0000 140</t>
  </si>
  <si>
    <t>000 2 02 20216 10 0000 150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</si>
  <si>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домов,проездов к дворовым территориям многоквартирных домов населенных пунктов</t>
  </si>
  <si>
    <t>000 2 02 15002 00 0000 150</t>
  </si>
  <si>
    <t>Дотации бюджетам на поддержку мер по обеспечению сбалансированности бюджетов</t>
  </si>
  <si>
    <t>000 2 02 15002 10 0000 150</t>
  </si>
  <si>
    <t>Дотации бюджетам сельских поселений на поддержку мер по обеспечению сбалансированности бюджетов</t>
  </si>
  <si>
    <t>от . .2020 года №</t>
  </si>
  <si>
    <t>Поступление доходов в Бюджет Тюльганского поссовета  Тюльганского района Оренбургской области по кодам видов доходов, подвидов доходов на 2020год и на плановый период 2021 и 2022годов исполнение за 1квартал 2020года</t>
  </si>
  <si>
    <t>назначено</t>
  </si>
  <si>
    <t>исполнено</t>
  </si>
  <si>
    <t>%</t>
  </si>
  <si>
    <t>000 1 14 00000 00 0000410</t>
  </si>
  <si>
    <t>Доходы от реализации иного имущества,находящегося в государственной и муниципальной собственности  (за исключением имущества автономных учреждений ,а также имущества государственных и муниципальных унитарных предприятий ,в том числе казенных</t>
  </si>
  <si>
    <t>000 1 14 02050 10 0000410</t>
  </si>
  <si>
    <t>000 1 14 02053 10 0000410</t>
  </si>
  <si>
    <t>Приложение № 1</t>
  </si>
  <si>
    <t>к  постановлению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</si>
</sst>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61">
    <font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u val="single"/>
      <strike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b/>
      <sz val="12"/>
      <name val="Arial Cyr"/>
      <family val="0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.5"/>
      <color indexed="8"/>
      <name val="Times New Roman"/>
      <family val="1"/>
    </font>
    <font>
      <b/>
      <sz val="13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3.5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49" fontId="3" fillId="0" borderId="0" xfId="0" applyNumberFormat="1" applyFont="1" applyBorder="1" applyAlignment="1">
      <alignment horizontal="left" vertical="justify" wrapText="1"/>
    </xf>
    <xf numFmtId="176" fontId="3" fillId="0" borderId="0" xfId="0" applyNumberFormat="1" applyFont="1" applyBorder="1" applyAlignment="1">
      <alignment horizontal="right" vertical="top" wrapText="1"/>
    </xf>
    <xf numFmtId="176" fontId="0" fillId="0" borderId="0" xfId="0" applyNumberForma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0" fontId="3" fillId="32" borderId="11" xfId="0" applyFont="1" applyFill="1" applyBorder="1" applyAlignment="1">
      <alignment vertical="top" wrapText="1"/>
    </xf>
    <xf numFmtId="0" fontId="3" fillId="32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3" fillId="32" borderId="14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176" fontId="3" fillId="0" borderId="10" xfId="0" applyNumberFormat="1" applyFont="1" applyBorder="1" applyAlignment="1">
      <alignment horizontal="right" vertical="top" wrapText="1"/>
    </xf>
    <xf numFmtId="49" fontId="2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justify" vertical="top" wrapText="1"/>
    </xf>
    <xf numFmtId="0" fontId="3" fillId="0" borderId="20" xfId="0" applyFont="1" applyBorder="1" applyAlignment="1">
      <alignment vertical="top" wrapText="1"/>
    </xf>
    <xf numFmtId="0" fontId="1" fillId="0" borderId="20" xfId="0" applyFont="1" applyBorder="1" applyAlignment="1">
      <alignment horizontal="justify" vertical="top" wrapText="1"/>
    </xf>
    <xf numFmtId="0" fontId="3" fillId="32" borderId="20" xfId="0" applyFont="1" applyFill="1" applyBorder="1" applyAlignment="1">
      <alignment vertical="top" wrapText="1"/>
    </xf>
    <xf numFmtId="0" fontId="3" fillId="0" borderId="20" xfId="0" applyFont="1" applyBorder="1" applyAlignment="1">
      <alignment horizontal="justify" vertical="top" wrapText="1"/>
    </xf>
    <xf numFmtId="0" fontId="8" fillId="0" borderId="20" xfId="0" applyFont="1" applyBorder="1" applyAlignment="1">
      <alignment horizontal="justify" vertical="top" wrapText="1"/>
    </xf>
    <xf numFmtId="0" fontId="8" fillId="0" borderId="20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3" fillId="0" borderId="20" xfId="0" applyFont="1" applyBorder="1" applyAlignment="1">
      <alignment wrapText="1"/>
    </xf>
    <xf numFmtId="0" fontId="8" fillId="32" borderId="20" xfId="0" applyFont="1" applyFill="1" applyBorder="1" applyAlignment="1">
      <alignment vertical="top" wrapText="1"/>
    </xf>
    <xf numFmtId="0" fontId="8" fillId="0" borderId="20" xfId="0" applyFont="1" applyBorder="1" applyAlignment="1">
      <alignment wrapText="1"/>
    </xf>
    <xf numFmtId="0" fontId="7" fillId="0" borderId="20" xfId="0" applyFont="1" applyBorder="1" applyAlignment="1">
      <alignment/>
    </xf>
    <xf numFmtId="0" fontId="1" fillId="0" borderId="20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8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8" fillId="0" borderId="20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8" fillId="0" borderId="21" xfId="0" applyFont="1" applyBorder="1" applyAlignment="1">
      <alignment horizontal="justify" vertical="top" wrapText="1"/>
    </xf>
    <xf numFmtId="0" fontId="3" fillId="0" borderId="21" xfId="0" applyFont="1" applyBorder="1" applyAlignment="1">
      <alignment horizontal="justify" vertical="top" wrapText="1"/>
    </xf>
    <xf numFmtId="0" fontId="6" fillId="0" borderId="22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top" wrapText="1"/>
    </xf>
    <xf numFmtId="176" fontId="3" fillId="0" borderId="10" xfId="0" applyNumberFormat="1" applyFont="1" applyBorder="1" applyAlignment="1">
      <alignment vertical="top" wrapText="1"/>
    </xf>
    <xf numFmtId="176" fontId="3" fillId="32" borderId="10" xfId="0" applyNumberFormat="1" applyFont="1" applyFill="1" applyBorder="1" applyAlignment="1">
      <alignment horizontal="right" vertical="top" wrapText="1"/>
    </xf>
    <xf numFmtId="176" fontId="6" fillId="0" borderId="10" xfId="0" applyNumberFormat="1" applyFont="1" applyBorder="1" applyAlignment="1">
      <alignment horizontal="right" vertical="top" wrapText="1"/>
    </xf>
    <xf numFmtId="176" fontId="3" fillId="33" borderId="10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32" borderId="20" xfId="0" applyFont="1" applyFill="1" applyBorder="1" applyAlignment="1">
      <alignment horizontal="justify" vertical="top" wrapText="1"/>
    </xf>
    <xf numFmtId="0" fontId="11" fillId="0" borderId="10" xfId="0" applyFont="1" applyBorder="1" applyAlignment="1">
      <alignment vertical="justify"/>
    </xf>
    <xf numFmtId="0" fontId="1" fillId="0" borderId="0" xfId="0" applyFont="1" applyAlignment="1">
      <alignment wrapText="1"/>
    </xf>
    <xf numFmtId="0" fontId="3" fillId="32" borderId="0" xfId="0" applyFont="1" applyFill="1" applyAlignment="1">
      <alignment horizontal="left"/>
    </xf>
    <xf numFmtId="0" fontId="13" fillId="0" borderId="0" xfId="0" applyFont="1" applyAlignment="1">
      <alignment/>
    </xf>
    <xf numFmtId="0" fontId="12" fillId="0" borderId="10" xfId="0" applyFont="1" applyBorder="1" applyAlignment="1">
      <alignment vertical="center"/>
    </xf>
    <xf numFmtId="0" fontId="3" fillId="32" borderId="10" xfId="0" applyFont="1" applyFill="1" applyBorder="1" applyAlignment="1">
      <alignment vertical="top" wrapText="1"/>
    </xf>
    <xf numFmtId="0" fontId="1" fillId="32" borderId="11" xfId="0" applyFont="1" applyFill="1" applyBorder="1" applyAlignment="1">
      <alignment horizontal="center" vertical="top" wrapText="1"/>
    </xf>
    <xf numFmtId="0" fontId="11" fillId="0" borderId="23" xfId="0" applyFont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left" vertical="top" wrapText="1"/>
    </xf>
    <xf numFmtId="0" fontId="14" fillId="0" borderId="10" xfId="0" applyFont="1" applyBorder="1" applyAlignment="1">
      <alignment vertical="top" wrapText="1"/>
    </xf>
    <xf numFmtId="0" fontId="14" fillId="0" borderId="10" xfId="0" applyFont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8" fillId="32" borderId="21" xfId="0" applyFont="1" applyFill="1" applyBorder="1" applyAlignment="1">
      <alignment wrapText="1"/>
    </xf>
    <xf numFmtId="0" fontId="15" fillId="0" borderId="23" xfId="0" applyFont="1" applyBorder="1" applyAlignment="1">
      <alignment horizontal="justify" vertical="top" wrapText="1"/>
    </xf>
    <xf numFmtId="0" fontId="16" fillId="0" borderId="24" xfId="0" applyFont="1" applyBorder="1" applyAlignment="1">
      <alignment horizontal="center" vertical="top"/>
    </xf>
    <xf numFmtId="0" fontId="16" fillId="0" borderId="23" xfId="0" applyFont="1" applyBorder="1" applyAlignment="1">
      <alignment horizontal="justify" vertical="top" wrapText="1"/>
    </xf>
    <xf numFmtId="0" fontId="11" fillId="0" borderId="24" xfId="0" applyFont="1" applyBorder="1" applyAlignment="1">
      <alignment horizontal="center" vertical="top"/>
    </xf>
    <xf numFmtId="0" fontId="11" fillId="0" borderId="10" xfId="0" applyFont="1" applyBorder="1" applyAlignment="1">
      <alignment vertical="top"/>
    </xf>
    <xf numFmtId="2" fontId="12" fillId="0" borderId="10" xfId="0" applyNumberFormat="1" applyFont="1" applyBorder="1" applyAlignment="1">
      <alignment vertical="justify"/>
    </xf>
    <xf numFmtId="0" fontId="16" fillId="0" borderId="25" xfId="0" applyFont="1" applyBorder="1" applyAlignment="1">
      <alignment horizontal="center" vertical="top"/>
    </xf>
    <xf numFmtId="0" fontId="3" fillId="0" borderId="0" xfId="0" applyFont="1" applyAlignment="1">
      <alignment vertical="distributed" wrapText="1"/>
    </xf>
    <xf numFmtId="0" fontId="1" fillId="32" borderId="10" xfId="0" applyFont="1" applyFill="1" applyBorder="1" applyAlignment="1">
      <alignment wrapText="1"/>
    </xf>
    <xf numFmtId="0" fontId="11" fillId="0" borderId="23" xfId="0" applyFont="1" applyBorder="1" applyAlignment="1">
      <alignment horizontal="justify" vertical="top" wrapText="1"/>
    </xf>
    <xf numFmtId="176" fontId="2" fillId="0" borderId="10" xfId="0" applyNumberFormat="1" applyFont="1" applyBorder="1" applyAlignment="1">
      <alignment vertical="top" wrapText="1"/>
    </xf>
    <xf numFmtId="2" fontId="17" fillId="0" borderId="10" xfId="0" applyNumberFormat="1" applyFont="1" applyBorder="1" applyAlignment="1">
      <alignment vertical="top" wrapText="1"/>
    </xf>
    <xf numFmtId="2" fontId="18" fillId="0" borderId="10" xfId="0" applyNumberFormat="1" applyFont="1" applyBorder="1" applyAlignment="1">
      <alignment vertical="justify"/>
    </xf>
    <xf numFmtId="2" fontId="2" fillId="0" borderId="10" xfId="0" applyNumberFormat="1" applyFont="1" applyBorder="1" applyAlignment="1">
      <alignment vertical="top" wrapText="1"/>
    </xf>
    <xf numFmtId="0" fontId="57" fillId="0" borderId="26" xfId="0" applyFont="1" applyBorder="1" applyAlignment="1">
      <alignment horizontal="center" vertical="top" wrapText="1"/>
    </xf>
    <xf numFmtId="0" fontId="57" fillId="0" borderId="27" xfId="0" applyFont="1" applyBorder="1" applyAlignment="1">
      <alignment horizontal="justify" vertical="top" wrapText="1"/>
    </xf>
    <xf numFmtId="0" fontId="58" fillId="0" borderId="26" xfId="0" applyFont="1" applyBorder="1" applyAlignment="1">
      <alignment horizontal="center" vertical="top" wrapText="1"/>
    </xf>
    <xf numFmtId="0" fontId="58" fillId="0" borderId="27" xfId="0" applyFont="1" applyBorder="1" applyAlignment="1">
      <alignment horizontal="justify" vertical="top" wrapText="1"/>
    </xf>
    <xf numFmtId="2" fontId="17" fillId="0" borderId="10" xfId="0" applyNumberFormat="1" applyFont="1" applyBorder="1" applyAlignment="1">
      <alignment horizontal="right" vertical="top" wrapText="1"/>
    </xf>
    <xf numFmtId="2" fontId="17" fillId="0" borderId="10" xfId="0" applyNumberFormat="1" applyFont="1" applyBorder="1" applyAlignment="1">
      <alignment vertical="justify"/>
    </xf>
    <xf numFmtId="176" fontId="17" fillId="0" borderId="10" xfId="0" applyNumberFormat="1" applyFont="1" applyBorder="1" applyAlignment="1">
      <alignment horizontal="right" vertical="top" wrapText="1"/>
    </xf>
    <xf numFmtId="176" fontId="18" fillId="0" borderId="10" xfId="0" applyNumberFormat="1" applyFont="1" applyBorder="1" applyAlignment="1">
      <alignment vertical="justify"/>
    </xf>
    <xf numFmtId="176" fontId="12" fillId="0" borderId="10" xfId="0" applyNumberFormat="1" applyFont="1" applyBorder="1" applyAlignment="1">
      <alignment vertical="justify"/>
    </xf>
    <xf numFmtId="0" fontId="18" fillId="0" borderId="10" xfId="0" applyFont="1" applyBorder="1" applyAlignment="1">
      <alignment vertical="justify"/>
    </xf>
    <xf numFmtId="176" fontId="2" fillId="0" borderId="10" xfId="0" applyNumberFormat="1" applyFont="1" applyBorder="1" applyAlignment="1">
      <alignment horizontal="right" vertical="top" wrapText="1"/>
    </xf>
    <xf numFmtId="0" fontId="12" fillId="0" borderId="10" xfId="0" applyFont="1" applyBorder="1" applyAlignment="1">
      <alignment vertical="justify"/>
    </xf>
    <xf numFmtId="176" fontId="2" fillId="0" borderId="28" xfId="0" applyNumberFormat="1" applyFont="1" applyBorder="1" applyAlignment="1">
      <alignment horizontal="right" vertical="top" wrapText="1"/>
    </xf>
    <xf numFmtId="176" fontId="17" fillId="0" borderId="28" xfId="0" applyNumberFormat="1" applyFont="1" applyBorder="1" applyAlignment="1">
      <alignment horizontal="right" vertical="top" wrapText="1"/>
    </xf>
    <xf numFmtId="176" fontId="17" fillId="0" borderId="10" xfId="0" applyNumberFormat="1" applyFont="1" applyBorder="1" applyAlignment="1">
      <alignment vertical="top" wrapText="1"/>
    </xf>
    <xf numFmtId="176" fontId="18" fillId="0" borderId="10" xfId="0" applyNumberFormat="1" applyFont="1" applyBorder="1" applyAlignment="1">
      <alignment vertical="top"/>
    </xf>
    <xf numFmtId="176" fontId="12" fillId="0" borderId="10" xfId="0" applyNumberFormat="1" applyFont="1" applyBorder="1" applyAlignment="1">
      <alignment vertical="top"/>
    </xf>
    <xf numFmtId="176" fontId="2" fillId="0" borderId="10" xfId="0" applyNumberFormat="1" applyFont="1" applyBorder="1" applyAlignment="1">
      <alignment wrapText="1"/>
    </xf>
    <xf numFmtId="176" fontId="12" fillId="0" borderId="10" xfId="0" applyNumberFormat="1" applyFont="1" applyBorder="1" applyAlignment="1">
      <alignment/>
    </xf>
    <xf numFmtId="176" fontId="2" fillId="32" borderId="10" xfId="0" applyNumberFormat="1" applyFont="1" applyFill="1" applyBorder="1" applyAlignment="1">
      <alignment wrapText="1"/>
    </xf>
    <xf numFmtId="2" fontId="17" fillId="0" borderId="10" xfId="0" applyNumberFormat="1" applyFont="1" applyBorder="1" applyAlignment="1">
      <alignment horizontal="right" vertical="center" wrapText="1"/>
    </xf>
    <xf numFmtId="176" fontId="18" fillId="0" borderId="10" xfId="0" applyNumberFormat="1" applyFont="1" applyBorder="1" applyAlignment="1">
      <alignment vertical="center"/>
    </xf>
    <xf numFmtId="176" fontId="2" fillId="32" borderId="10" xfId="0" applyNumberFormat="1" applyFont="1" applyFill="1" applyBorder="1" applyAlignment="1">
      <alignment horizontal="right" wrapText="1"/>
    </xf>
    <xf numFmtId="176" fontId="12" fillId="0" borderId="10" xfId="0" applyNumberFormat="1" applyFont="1" applyBorder="1" applyAlignment="1">
      <alignment/>
    </xf>
    <xf numFmtId="176" fontId="17" fillId="0" borderId="10" xfId="0" applyNumberFormat="1" applyFont="1" applyBorder="1" applyAlignment="1">
      <alignment horizontal="right" wrapText="1"/>
    </xf>
    <xf numFmtId="176" fontId="18" fillId="0" borderId="10" xfId="0" applyNumberFormat="1" applyFont="1" applyBorder="1" applyAlignment="1">
      <alignment/>
    </xf>
    <xf numFmtId="176" fontId="2" fillId="0" borderId="10" xfId="0" applyNumberFormat="1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right" vertical="top" wrapText="1"/>
    </xf>
    <xf numFmtId="49" fontId="2" fillId="0" borderId="10" xfId="0" applyNumberFormat="1" applyFont="1" applyBorder="1" applyAlignment="1">
      <alignment horizontal="right" vertical="top" wrapText="1"/>
    </xf>
    <xf numFmtId="0" fontId="59" fillId="0" borderId="0" xfId="0" applyFont="1" applyAlignment="1">
      <alignment wrapText="1"/>
    </xf>
    <xf numFmtId="0" fontId="58" fillId="0" borderId="10" xfId="0" applyFont="1" applyBorder="1" applyAlignment="1">
      <alignment vertical="top" wrapText="1"/>
    </xf>
    <xf numFmtId="0" fontId="58" fillId="0" borderId="10" xfId="0" applyFont="1" applyBorder="1" applyAlignment="1">
      <alignment horizontal="justify" vertical="top" wrapText="1"/>
    </xf>
    <xf numFmtId="176" fontId="58" fillId="0" borderId="10" xfId="0" applyNumberFormat="1" applyFont="1" applyBorder="1" applyAlignment="1">
      <alignment horizontal="right" wrapText="1"/>
    </xf>
    <xf numFmtId="176" fontId="12" fillId="0" borderId="10" xfId="0" applyNumberFormat="1" applyFont="1" applyBorder="1" applyAlignment="1">
      <alignment horizontal="right"/>
    </xf>
    <xf numFmtId="176" fontId="58" fillId="0" borderId="0" xfId="0" applyNumberFormat="1" applyFont="1" applyAlignment="1">
      <alignment horizontal="right" wrapText="1"/>
    </xf>
    <xf numFmtId="176" fontId="57" fillId="0" borderId="10" xfId="0" applyNumberFormat="1" applyFont="1" applyBorder="1" applyAlignment="1">
      <alignment horizontal="right" wrapText="1"/>
    </xf>
    <xf numFmtId="176" fontId="19" fillId="0" borderId="10" xfId="0" applyNumberFormat="1" applyFont="1" applyBorder="1" applyAlignment="1">
      <alignment/>
    </xf>
    <xf numFmtId="176" fontId="18" fillId="0" borderId="10" xfId="0" applyNumberFormat="1" applyFont="1" applyBorder="1" applyAlignment="1">
      <alignment/>
    </xf>
    <xf numFmtId="0" fontId="1" fillId="0" borderId="29" xfId="0" applyFont="1" applyFill="1" applyBorder="1" applyAlignment="1">
      <alignment vertical="top" wrapText="1"/>
    </xf>
    <xf numFmtId="0" fontId="58" fillId="0" borderId="26" xfId="0" applyFont="1" applyBorder="1" applyAlignment="1">
      <alignment wrapText="1"/>
    </xf>
    <xf numFmtId="0" fontId="60" fillId="0" borderId="10" xfId="0" applyFont="1" applyBorder="1" applyAlignment="1">
      <alignment horizontal="justify" vertical="justify" wrapText="1"/>
    </xf>
    <xf numFmtId="0" fontId="57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justify" vertical="justify"/>
    </xf>
    <xf numFmtId="0" fontId="11" fillId="0" borderId="23" xfId="0" applyNumberFormat="1" applyFont="1" applyBorder="1" applyAlignment="1">
      <alignment horizontal="justify" vertical="top" wrapText="1"/>
    </xf>
    <xf numFmtId="0" fontId="3" fillId="32" borderId="10" xfId="0" applyFont="1" applyFill="1" applyBorder="1" applyAlignment="1">
      <alignment horizontal="justify" vertical="top" wrapText="1"/>
    </xf>
    <xf numFmtId="0" fontId="3" fillId="0" borderId="28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20" fillId="32" borderId="20" xfId="0" applyFont="1" applyFill="1" applyBorder="1" applyAlignment="1">
      <alignment vertical="top" wrapText="1"/>
    </xf>
    <xf numFmtId="176" fontId="17" fillId="0" borderId="10" xfId="0" applyNumberFormat="1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32" borderId="0" xfId="0" applyFill="1" applyAlignment="1">
      <alignment horizontal="left" indent="15"/>
    </xf>
    <xf numFmtId="0" fontId="2" fillId="0" borderId="0" xfId="0" applyFont="1" applyAlignment="1">
      <alignment horizontal="left" indent="15"/>
    </xf>
    <xf numFmtId="0" fontId="7" fillId="0" borderId="0" xfId="0" applyFont="1" applyAlignment="1">
      <alignment horizontal="left" indent="15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view="pageBreakPreview" zoomScale="86" zoomScaleSheetLayoutView="86" zoomScalePageLayoutView="0" workbookViewId="0" topLeftCell="A1">
      <selection activeCell="C3" sqref="C3"/>
    </sheetView>
  </sheetViews>
  <sheetFormatPr defaultColWidth="9.00390625" defaultRowHeight="12.75"/>
  <cols>
    <col min="1" max="1" width="29.375" style="0" customWidth="1"/>
    <col min="2" max="2" width="41.375" style="0" customWidth="1"/>
    <col min="3" max="3" width="14.125" style="0" customWidth="1"/>
    <col min="4" max="4" width="10.875" style="0" customWidth="1"/>
    <col min="5" max="5" width="13.875" style="0" customWidth="1"/>
  </cols>
  <sheetData>
    <row r="1" spans="2:3" ht="15" customHeight="1">
      <c r="B1" s="58"/>
      <c r="C1" s="66" t="s">
        <v>294</v>
      </c>
    </row>
    <row r="2" spans="2:3" ht="12.75" customHeight="1">
      <c r="B2" s="60"/>
      <c r="C2" s="62" t="s">
        <v>295</v>
      </c>
    </row>
    <row r="3" spans="2:3" ht="15" customHeight="1">
      <c r="B3" s="60"/>
      <c r="C3" s="62" t="s">
        <v>285</v>
      </c>
    </row>
    <row r="4" spans="2:3" ht="15" customHeight="1">
      <c r="B4" s="61"/>
      <c r="C4" s="62"/>
    </row>
    <row r="5" spans="2:3" ht="22.5" customHeight="1">
      <c r="B5" s="61"/>
      <c r="C5" s="60"/>
    </row>
    <row r="6" spans="1:3" ht="75" customHeight="1">
      <c r="A6" s="141" t="s">
        <v>286</v>
      </c>
      <c r="B6" s="141"/>
      <c r="C6" s="141"/>
    </row>
    <row r="7" ht="13.5" thickBot="1">
      <c r="E7" t="s">
        <v>231</v>
      </c>
    </row>
    <row r="8" spans="1:5" ht="78.75" customHeight="1" thickBot="1">
      <c r="A8" s="11" t="s">
        <v>2</v>
      </c>
      <c r="B8" s="29" t="s">
        <v>1</v>
      </c>
      <c r="C8" s="52" t="s">
        <v>287</v>
      </c>
      <c r="D8" s="68" t="s">
        <v>288</v>
      </c>
      <c r="E8" s="68" t="s">
        <v>289</v>
      </c>
    </row>
    <row r="9" spans="1:5" ht="30" customHeight="1" thickBot="1">
      <c r="A9" s="20" t="s">
        <v>3</v>
      </c>
      <c r="B9" s="30" t="s">
        <v>232</v>
      </c>
      <c r="C9" s="96">
        <f>C10+C15+C21+C23+C32+C29+C43</f>
        <v>21954.16</v>
      </c>
      <c r="D9" s="97">
        <f>D10+D15+D21+D23+D32+D29+D43+D39</f>
        <v>6630.200000000001</v>
      </c>
      <c r="E9" s="97">
        <f>(D9*100)/C9</f>
        <v>30.200198960014873</v>
      </c>
    </row>
    <row r="10" spans="1:5" ht="30" customHeight="1" thickBot="1">
      <c r="A10" s="20" t="s">
        <v>4</v>
      </c>
      <c r="B10" s="31" t="s">
        <v>5</v>
      </c>
      <c r="C10" s="98">
        <f>C11</f>
        <v>13060</v>
      </c>
      <c r="D10" s="99">
        <f>D11</f>
        <v>2804</v>
      </c>
      <c r="E10" s="99">
        <f>E11</f>
        <v>69.65993836671802</v>
      </c>
    </row>
    <row r="11" spans="1:5" ht="33.75" customHeight="1">
      <c r="A11" s="12" t="s">
        <v>10</v>
      </c>
      <c r="B11" s="33" t="s">
        <v>11</v>
      </c>
      <c r="C11" s="98">
        <f>C12+C13+C14</f>
        <v>13060</v>
      </c>
      <c r="D11" s="99">
        <f>D12+D13+D14</f>
        <v>2804</v>
      </c>
      <c r="E11" s="99">
        <f>E12+E13+E14</f>
        <v>69.65993836671802</v>
      </c>
    </row>
    <row r="12" spans="1:5" ht="129.75" customHeight="1">
      <c r="A12" s="4" t="s">
        <v>214</v>
      </c>
      <c r="B12" s="72" t="s">
        <v>233</v>
      </c>
      <c r="C12" s="88">
        <v>12980</v>
      </c>
      <c r="D12" s="100">
        <v>2785.5</v>
      </c>
      <c r="E12" s="100">
        <f>(D12*100)/C12</f>
        <v>21.459938366718028</v>
      </c>
    </row>
    <row r="13" spans="1:5" ht="189.75" customHeight="1">
      <c r="A13" s="64" t="s">
        <v>225</v>
      </c>
      <c r="B13" s="73" t="s">
        <v>221</v>
      </c>
      <c r="C13" s="88">
        <v>50</v>
      </c>
      <c r="D13" s="100">
        <v>10.1</v>
      </c>
      <c r="E13" s="100">
        <f>(D13*100)/C13</f>
        <v>20.2</v>
      </c>
    </row>
    <row r="14" spans="1:5" ht="75" customHeight="1">
      <c r="A14" s="64" t="s">
        <v>226</v>
      </c>
      <c r="B14" s="74" t="s">
        <v>222</v>
      </c>
      <c r="C14" s="88">
        <v>30</v>
      </c>
      <c r="D14" s="100">
        <v>8.4</v>
      </c>
      <c r="E14" s="100">
        <f>(D14*100)/C14</f>
        <v>28</v>
      </c>
    </row>
    <row r="15" spans="1:5" ht="45" customHeight="1">
      <c r="A15" s="14" t="s">
        <v>215</v>
      </c>
      <c r="B15" s="65" t="s">
        <v>224</v>
      </c>
      <c r="C15" s="89">
        <f>C16</f>
        <v>2015.6599999999999</v>
      </c>
      <c r="D15" s="90">
        <f>D16</f>
        <v>438.69999999999993</v>
      </c>
      <c r="E15" s="90">
        <f>E16</f>
        <v>106.50234442874157</v>
      </c>
    </row>
    <row r="16" spans="1:5" ht="45.75" customHeight="1">
      <c r="A16" s="14" t="s">
        <v>216</v>
      </c>
      <c r="B16" s="38" t="s">
        <v>223</v>
      </c>
      <c r="C16" s="89">
        <f>C17+C18+C19+C20</f>
        <v>2015.6599999999999</v>
      </c>
      <c r="D16" s="90">
        <f>D17+D18+D19+D20</f>
        <v>438.69999999999993</v>
      </c>
      <c r="E16" s="90">
        <f>E17+E18+E19+E20</f>
        <v>106.50234442874157</v>
      </c>
    </row>
    <row r="17" spans="1:5" ht="114.75" customHeight="1">
      <c r="A17" s="4" t="s">
        <v>217</v>
      </c>
      <c r="B17" s="3" t="s">
        <v>234</v>
      </c>
      <c r="C17" s="91">
        <v>923.65</v>
      </c>
      <c r="D17" s="83">
        <v>199.1</v>
      </c>
      <c r="E17" s="83">
        <f>(D17*100)/C17</f>
        <v>21.555784117360474</v>
      </c>
    </row>
    <row r="18" spans="1:5" ht="150" customHeight="1">
      <c r="A18" s="4" t="s">
        <v>218</v>
      </c>
      <c r="B18" s="3" t="s">
        <v>235</v>
      </c>
      <c r="C18" s="91">
        <v>4.76</v>
      </c>
      <c r="D18" s="83">
        <v>1.3</v>
      </c>
      <c r="E18" s="83">
        <f>(D18*100)/C18</f>
        <v>27.3109243697479</v>
      </c>
    </row>
    <row r="19" spans="1:5" ht="135" customHeight="1">
      <c r="A19" s="4" t="s">
        <v>219</v>
      </c>
      <c r="B19" s="3" t="s">
        <v>236</v>
      </c>
      <c r="C19" s="91">
        <v>1206.46</v>
      </c>
      <c r="D19" s="83">
        <v>279.4</v>
      </c>
      <c r="E19" s="83">
        <f>(D19*100)/C19</f>
        <v>23.158662533362065</v>
      </c>
    </row>
    <row r="20" spans="1:5" ht="135" customHeight="1">
      <c r="A20" s="4" t="s">
        <v>220</v>
      </c>
      <c r="B20" s="3" t="s">
        <v>237</v>
      </c>
      <c r="C20" s="91">
        <v>-119.21</v>
      </c>
      <c r="D20" s="83">
        <v>-41.1</v>
      </c>
      <c r="E20" s="83">
        <f>(D20*100)/C20</f>
        <v>34.47697340827112</v>
      </c>
    </row>
    <row r="21" spans="1:6" ht="17.25" customHeight="1">
      <c r="A21" s="12" t="s">
        <v>15</v>
      </c>
      <c r="B21" s="33" t="s">
        <v>16</v>
      </c>
      <c r="C21" s="98">
        <f>C22</f>
        <v>50.5</v>
      </c>
      <c r="D21" s="101">
        <f>D22</f>
        <v>25.8</v>
      </c>
      <c r="E21" s="90">
        <f>E22</f>
        <v>51.08910891089109</v>
      </c>
      <c r="F21" s="67"/>
    </row>
    <row r="22" spans="1:5" ht="31.5" customHeight="1">
      <c r="A22" s="13" t="s">
        <v>19</v>
      </c>
      <c r="B22" s="35" t="s">
        <v>20</v>
      </c>
      <c r="C22" s="102">
        <v>50.5</v>
      </c>
      <c r="D22" s="103">
        <v>25.8</v>
      </c>
      <c r="E22" s="83">
        <f>(D22*100)/C22</f>
        <v>51.08910891089109</v>
      </c>
    </row>
    <row r="23" spans="1:5" ht="19.5" customHeight="1">
      <c r="A23" s="12" t="s">
        <v>21</v>
      </c>
      <c r="B23" s="33" t="s">
        <v>22</v>
      </c>
      <c r="C23" s="98">
        <f>C24+C26</f>
        <v>6072</v>
      </c>
      <c r="D23" s="99">
        <f>D24+D26</f>
        <v>2988.1</v>
      </c>
      <c r="E23" s="99">
        <f>E24+E26</f>
        <v>89.31566605366801</v>
      </c>
    </row>
    <row r="24" spans="1:5" ht="31.5" customHeight="1">
      <c r="A24" s="13" t="s">
        <v>206</v>
      </c>
      <c r="B24" s="35" t="s">
        <v>208</v>
      </c>
      <c r="C24" s="102">
        <f>C25</f>
        <v>940</v>
      </c>
      <c r="D24" s="100">
        <f>D25</f>
        <v>93.6</v>
      </c>
      <c r="E24" s="100">
        <f>E25</f>
        <v>9.957446808510639</v>
      </c>
    </row>
    <row r="25" spans="1:5" ht="87.75" customHeight="1">
      <c r="A25" s="13" t="s">
        <v>207</v>
      </c>
      <c r="B25" s="36" t="s">
        <v>244</v>
      </c>
      <c r="C25" s="102">
        <v>940</v>
      </c>
      <c r="D25" s="100">
        <v>93.6</v>
      </c>
      <c r="E25" s="100">
        <f>(D25*100)/C25</f>
        <v>9.957446808510639</v>
      </c>
    </row>
    <row r="26" spans="1:5" ht="30" customHeight="1">
      <c r="A26" s="13" t="s">
        <v>209</v>
      </c>
      <c r="B26" s="35" t="s">
        <v>210</v>
      </c>
      <c r="C26" s="102">
        <f>C27+C28</f>
        <v>5132</v>
      </c>
      <c r="D26" s="100">
        <f>D27+D28</f>
        <v>2894.5</v>
      </c>
      <c r="E26" s="100">
        <f>E27+E28</f>
        <v>79.35821924515737</v>
      </c>
    </row>
    <row r="27" spans="1:5" ht="60" customHeight="1">
      <c r="A27" s="13" t="s">
        <v>228</v>
      </c>
      <c r="B27" s="75" t="s">
        <v>229</v>
      </c>
      <c r="C27" s="104">
        <v>3782</v>
      </c>
      <c r="D27" s="100">
        <v>2835.2</v>
      </c>
      <c r="E27" s="100">
        <f>(D27*100)/C27</f>
        <v>74.96562665256478</v>
      </c>
    </row>
    <row r="28" spans="1:5" ht="64.5" customHeight="1" thickBot="1">
      <c r="A28" s="13" t="s">
        <v>227</v>
      </c>
      <c r="B28" s="75" t="s">
        <v>230</v>
      </c>
      <c r="C28" s="104">
        <v>1350</v>
      </c>
      <c r="D28" s="100">
        <v>59.3</v>
      </c>
      <c r="E28" s="100">
        <f>(D28*100)/C28</f>
        <v>4.392592592592592</v>
      </c>
    </row>
    <row r="29" spans="1:5" ht="64.5" customHeight="1" thickBot="1">
      <c r="A29" s="92" t="s">
        <v>29</v>
      </c>
      <c r="B29" s="93" t="s">
        <v>30</v>
      </c>
      <c r="C29" s="105">
        <f aca="true" t="shared" si="0" ref="C29:E30">C30</f>
        <v>1</v>
      </c>
      <c r="D29" s="99">
        <f t="shared" si="0"/>
        <v>0.2</v>
      </c>
      <c r="E29" s="99">
        <f t="shared" si="0"/>
        <v>20</v>
      </c>
    </row>
    <row r="30" spans="1:5" ht="99.75" customHeight="1" thickBot="1">
      <c r="A30" s="94" t="s">
        <v>275</v>
      </c>
      <c r="B30" s="95" t="s">
        <v>265</v>
      </c>
      <c r="C30" s="104">
        <f t="shared" si="0"/>
        <v>1</v>
      </c>
      <c r="D30" s="100">
        <f t="shared" si="0"/>
        <v>0.2</v>
      </c>
      <c r="E30" s="100">
        <f t="shared" si="0"/>
        <v>20</v>
      </c>
    </row>
    <row r="31" spans="1:5" ht="124.5" customHeight="1" thickBot="1">
      <c r="A31" s="94" t="s">
        <v>276</v>
      </c>
      <c r="B31" s="131" t="s">
        <v>266</v>
      </c>
      <c r="C31" s="104">
        <v>1</v>
      </c>
      <c r="D31" s="100">
        <v>0.2</v>
      </c>
      <c r="E31" s="100">
        <f>(D31*100)/C31</f>
        <v>20</v>
      </c>
    </row>
    <row r="32" spans="1:5" ht="60" customHeight="1">
      <c r="A32" s="14" t="s">
        <v>46</v>
      </c>
      <c r="B32" s="130" t="s">
        <v>47</v>
      </c>
      <c r="C32" s="106">
        <f>C33+C36</f>
        <v>750</v>
      </c>
      <c r="D32" s="107">
        <f>D33+D36</f>
        <v>231.8</v>
      </c>
      <c r="E32" s="107">
        <f>E33+E36</f>
        <v>82.14285714285714</v>
      </c>
    </row>
    <row r="33" spans="1:5" ht="159.75" customHeight="1" thickBot="1">
      <c r="A33" s="4" t="s">
        <v>48</v>
      </c>
      <c r="B33" s="71" t="s">
        <v>247</v>
      </c>
      <c r="C33" s="88">
        <f aca="true" t="shared" si="1" ref="C33:E34">C34</f>
        <v>50</v>
      </c>
      <c r="D33" s="108">
        <f t="shared" si="1"/>
        <v>26.4</v>
      </c>
      <c r="E33" s="108">
        <f t="shared" si="1"/>
        <v>52.8</v>
      </c>
    </row>
    <row r="34" spans="1:5" ht="135" customHeight="1" thickBot="1">
      <c r="A34" s="4" t="s">
        <v>245</v>
      </c>
      <c r="B34" s="71" t="s">
        <v>248</v>
      </c>
      <c r="C34" s="88">
        <f t="shared" si="1"/>
        <v>50</v>
      </c>
      <c r="D34" s="108">
        <f t="shared" si="1"/>
        <v>26.4</v>
      </c>
      <c r="E34" s="108">
        <f t="shared" si="1"/>
        <v>52.8</v>
      </c>
    </row>
    <row r="35" spans="1:5" ht="120" customHeight="1">
      <c r="A35" s="4" t="s">
        <v>246</v>
      </c>
      <c r="B35" s="76" t="s">
        <v>249</v>
      </c>
      <c r="C35" s="88">
        <v>50</v>
      </c>
      <c r="D35" s="108">
        <v>26.4</v>
      </c>
      <c r="E35" s="108">
        <f>(D35*100)/C35</f>
        <v>52.8</v>
      </c>
    </row>
    <row r="36" spans="1:5" ht="129.75" customHeight="1">
      <c r="A36" s="3" t="s">
        <v>211</v>
      </c>
      <c r="B36" s="69" t="s">
        <v>103</v>
      </c>
      <c r="C36" s="109">
        <v>700</v>
      </c>
      <c r="D36" s="110">
        <f>D37</f>
        <v>205.4</v>
      </c>
      <c r="E36" s="110">
        <f>E37</f>
        <v>29.34285714285714</v>
      </c>
    </row>
    <row r="37" spans="1:5" ht="135" customHeight="1">
      <c r="A37" s="23" t="s">
        <v>212</v>
      </c>
      <c r="B37" s="34" t="s">
        <v>239</v>
      </c>
      <c r="C37" s="111">
        <f>C38</f>
        <v>700</v>
      </c>
      <c r="D37" s="110">
        <f>D38</f>
        <v>205.4</v>
      </c>
      <c r="E37" s="110">
        <f>E38</f>
        <v>29.34285714285714</v>
      </c>
    </row>
    <row r="38" spans="1:5" ht="124.5" customHeight="1">
      <c r="A38" s="4" t="s">
        <v>213</v>
      </c>
      <c r="B38" s="40" t="s">
        <v>238</v>
      </c>
      <c r="C38" s="109">
        <v>700</v>
      </c>
      <c r="D38" s="110">
        <v>205.4</v>
      </c>
      <c r="E38" s="110">
        <f>(D38*100)/C38</f>
        <v>29.34285714285714</v>
      </c>
    </row>
    <row r="39" spans="1:5" ht="49.5" customHeight="1">
      <c r="A39" s="138" t="s">
        <v>106</v>
      </c>
      <c r="B39" s="139" t="s">
        <v>107</v>
      </c>
      <c r="C39" s="140"/>
      <c r="D39" s="129">
        <f>D40</f>
        <v>141.6</v>
      </c>
      <c r="E39" s="129"/>
    </row>
    <row r="40" spans="1:5" ht="120" customHeight="1">
      <c r="A40" s="137" t="s">
        <v>290</v>
      </c>
      <c r="B40" s="40" t="s">
        <v>291</v>
      </c>
      <c r="C40" s="109"/>
      <c r="D40" s="110">
        <f>D41</f>
        <v>141.6</v>
      </c>
      <c r="E40" s="110"/>
    </row>
    <row r="41" spans="1:5" ht="120" customHeight="1">
      <c r="A41" s="137" t="s">
        <v>292</v>
      </c>
      <c r="B41" s="40" t="s">
        <v>291</v>
      </c>
      <c r="C41" s="109"/>
      <c r="D41" s="110">
        <f>D42</f>
        <v>141.6</v>
      </c>
      <c r="E41" s="110"/>
    </row>
    <row r="42" spans="1:5" ht="124.5" customHeight="1">
      <c r="A42" s="137" t="s">
        <v>293</v>
      </c>
      <c r="B42" s="40" t="s">
        <v>291</v>
      </c>
      <c r="C42" s="109"/>
      <c r="D42" s="110">
        <v>141.6</v>
      </c>
      <c r="E42" s="110"/>
    </row>
    <row r="43" spans="1:5" ht="34.5" customHeight="1">
      <c r="A43" s="133" t="s">
        <v>53</v>
      </c>
      <c r="B43" s="132" t="s">
        <v>267</v>
      </c>
      <c r="C43" s="127">
        <f aca="true" t="shared" si="2" ref="C43:E44">C44</f>
        <v>5</v>
      </c>
      <c r="D43" s="128">
        <f t="shared" si="2"/>
        <v>0</v>
      </c>
      <c r="E43" s="129">
        <f t="shared" si="2"/>
        <v>0</v>
      </c>
    </row>
    <row r="44" spans="1:5" ht="75" customHeight="1">
      <c r="A44" s="122" t="s">
        <v>277</v>
      </c>
      <c r="B44" s="123" t="s">
        <v>268</v>
      </c>
      <c r="C44" s="124">
        <f t="shared" si="2"/>
        <v>5</v>
      </c>
      <c r="D44" s="126">
        <f t="shared" si="2"/>
        <v>0</v>
      </c>
      <c r="E44" s="110">
        <f t="shared" si="2"/>
        <v>0</v>
      </c>
    </row>
    <row r="45" spans="1:5" ht="99.75" customHeight="1">
      <c r="A45" s="4" t="s">
        <v>278</v>
      </c>
      <c r="B45" s="121" t="s">
        <v>269</v>
      </c>
      <c r="C45" s="109">
        <v>5</v>
      </c>
      <c r="D45" s="125">
        <v>0</v>
      </c>
      <c r="E45" s="110">
        <v>0</v>
      </c>
    </row>
    <row r="46" spans="1:5" ht="31.5">
      <c r="A46" s="4"/>
      <c r="B46" s="59" t="s">
        <v>205</v>
      </c>
      <c r="C46" s="112">
        <f>C47</f>
        <v>24185.9</v>
      </c>
      <c r="D46" s="113">
        <f>D47+D60+D62</f>
        <v>3691.6</v>
      </c>
      <c r="E46" s="113">
        <f>E47</f>
        <v>48.2191652603515</v>
      </c>
    </row>
    <row r="47" spans="1:5" ht="51" customHeight="1">
      <c r="A47" s="12" t="s">
        <v>68</v>
      </c>
      <c r="B47" s="38" t="s">
        <v>110</v>
      </c>
      <c r="C47" s="96">
        <f>C48+C54+C57+C60+C62</f>
        <v>24185.9</v>
      </c>
      <c r="D47" s="99">
        <f>D48+D57+D54</f>
        <v>3552.1</v>
      </c>
      <c r="E47" s="99">
        <f>E48+E57+E54</f>
        <v>48.2191652603515</v>
      </c>
    </row>
    <row r="48" spans="1:5" ht="50.25" customHeight="1">
      <c r="A48" s="14" t="s">
        <v>70</v>
      </c>
      <c r="B48" s="33" t="s">
        <v>240</v>
      </c>
      <c r="C48" s="98">
        <f>C49+C52</f>
        <v>15895</v>
      </c>
      <c r="D48" s="100">
        <f aca="true" t="shared" si="3" ref="C48:E49">D49</f>
        <v>3440</v>
      </c>
      <c r="E48" s="100">
        <f t="shared" si="3"/>
        <v>23.8971865230983</v>
      </c>
    </row>
    <row r="49" spans="1:5" ht="34.5" customHeight="1">
      <c r="A49" s="13" t="s">
        <v>250</v>
      </c>
      <c r="B49" s="35" t="s">
        <v>73</v>
      </c>
      <c r="C49" s="102">
        <f t="shared" si="3"/>
        <v>14395</v>
      </c>
      <c r="D49" s="100">
        <f t="shared" si="3"/>
        <v>3440</v>
      </c>
      <c r="E49" s="100">
        <f t="shared" si="3"/>
        <v>23.8971865230983</v>
      </c>
    </row>
    <row r="50" spans="1:5" ht="64.5" customHeight="1">
      <c r="A50" s="13" t="s">
        <v>270</v>
      </c>
      <c r="B50" s="63" t="s">
        <v>273</v>
      </c>
      <c r="C50" s="114">
        <v>14395</v>
      </c>
      <c r="D50" s="115">
        <f>D51</f>
        <v>3440</v>
      </c>
      <c r="E50" s="115">
        <f>E51</f>
        <v>23.8971865230983</v>
      </c>
    </row>
    <row r="51" spans="1:5" ht="64.5" customHeight="1">
      <c r="A51" s="13" t="s">
        <v>271</v>
      </c>
      <c r="B51" s="63" t="s">
        <v>272</v>
      </c>
      <c r="C51" s="114">
        <v>14395</v>
      </c>
      <c r="D51" s="115">
        <v>3440</v>
      </c>
      <c r="E51" s="115">
        <f>(D51*100)/C51</f>
        <v>23.8971865230983</v>
      </c>
    </row>
    <row r="52" spans="1:5" ht="60" customHeight="1">
      <c r="A52" s="13" t="s">
        <v>281</v>
      </c>
      <c r="B52" s="63" t="s">
        <v>282</v>
      </c>
      <c r="C52" s="114">
        <f>C53</f>
        <v>1500</v>
      </c>
      <c r="D52" s="115">
        <v>0</v>
      </c>
      <c r="E52" s="115">
        <v>0</v>
      </c>
    </row>
    <row r="53" spans="1:5" ht="60" customHeight="1">
      <c r="A53" s="13" t="s">
        <v>283</v>
      </c>
      <c r="B53" s="136" t="s">
        <v>284</v>
      </c>
      <c r="C53" s="114">
        <v>1500</v>
      </c>
      <c r="D53" s="115">
        <v>0</v>
      </c>
      <c r="E53" s="115">
        <v>0</v>
      </c>
    </row>
    <row r="54" spans="1:5" ht="24.75" customHeight="1" thickBot="1">
      <c r="A54" s="12" t="s">
        <v>251</v>
      </c>
      <c r="B54" s="78" t="s">
        <v>86</v>
      </c>
      <c r="C54" s="116">
        <f>C56</f>
        <v>7579</v>
      </c>
      <c r="D54" s="117">
        <f>D56+D55</f>
        <v>0</v>
      </c>
      <c r="E54" s="117">
        <f>E56</f>
        <v>0</v>
      </c>
    </row>
    <row r="55" spans="1:5" ht="129.75" customHeight="1" thickBot="1">
      <c r="A55" s="134" t="s">
        <v>279</v>
      </c>
      <c r="B55" s="135" t="s">
        <v>280</v>
      </c>
      <c r="C55" s="118">
        <v>0</v>
      </c>
      <c r="D55" s="115">
        <v>0</v>
      </c>
      <c r="E55" s="115">
        <v>0</v>
      </c>
    </row>
    <row r="56" spans="1:5" ht="34.5" customHeight="1" thickBot="1">
      <c r="A56" s="82" t="s">
        <v>261</v>
      </c>
      <c r="B56" s="87" t="s">
        <v>262</v>
      </c>
      <c r="C56" s="118">
        <v>7579</v>
      </c>
      <c r="D56" s="115">
        <v>0</v>
      </c>
      <c r="E56" s="115">
        <v>0</v>
      </c>
    </row>
    <row r="57" spans="1:5" ht="34.5" customHeight="1">
      <c r="A57" s="70" t="s">
        <v>252</v>
      </c>
      <c r="B57" s="43" t="s">
        <v>241</v>
      </c>
      <c r="C57" s="96" t="str">
        <f aca="true" t="shared" si="4" ref="C57:E58">C58</f>
        <v>460,9</v>
      </c>
      <c r="D57" s="99">
        <f t="shared" si="4"/>
        <v>112.1</v>
      </c>
      <c r="E57" s="99">
        <f t="shared" si="4"/>
        <v>24.3219787372532</v>
      </c>
    </row>
    <row r="58" spans="1:5" ht="47.25">
      <c r="A58" s="13" t="s">
        <v>253</v>
      </c>
      <c r="B58" s="32" t="s">
        <v>242</v>
      </c>
      <c r="C58" s="119" t="str">
        <f t="shared" si="4"/>
        <v>460,9</v>
      </c>
      <c r="D58" s="100">
        <f t="shared" si="4"/>
        <v>112.1</v>
      </c>
      <c r="E58" s="100">
        <f t="shared" si="4"/>
        <v>24.3219787372532</v>
      </c>
    </row>
    <row r="59" spans="1:5" ht="63">
      <c r="A59" s="13" t="s">
        <v>254</v>
      </c>
      <c r="B59" s="37" t="s">
        <v>243</v>
      </c>
      <c r="C59" s="120" t="s">
        <v>260</v>
      </c>
      <c r="D59" s="100">
        <v>112.1</v>
      </c>
      <c r="E59" s="100">
        <f>(D59*100)/C59</f>
        <v>24.3219787372532</v>
      </c>
    </row>
    <row r="60" spans="1:5" ht="48" thickBot="1">
      <c r="A60" s="79" t="s">
        <v>256</v>
      </c>
      <c r="B60" s="80" t="s">
        <v>255</v>
      </c>
      <c r="C60" s="96">
        <f>C61</f>
        <v>41</v>
      </c>
      <c r="D60" s="99">
        <f>D61</f>
        <v>5</v>
      </c>
      <c r="E60" s="99">
        <f>E61</f>
        <v>12.195121951219512</v>
      </c>
    </row>
    <row r="61" spans="1:5" ht="48" thickBot="1">
      <c r="A61" s="81" t="s">
        <v>263</v>
      </c>
      <c r="B61" s="77" t="s">
        <v>259</v>
      </c>
      <c r="C61" s="119">
        <v>41</v>
      </c>
      <c r="D61" s="100">
        <v>5</v>
      </c>
      <c r="E61" s="100">
        <f>(D61*100)/C61</f>
        <v>12.195121951219512</v>
      </c>
    </row>
    <row r="62" spans="1:5" ht="15.75">
      <c r="A62" s="84" t="s">
        <v>257</v>
      </c>
      <c r="B62" s="86" t="s">
        <v>258</v>
      </c>
      <c r="C62" s="96">
        <f>C63</f>
        <v>210</v>
      </c>
      <c r="D62" s="99">
        <f>D63</f>
        <v>134.5</v>
      </c>
      <c r="E62" s="99">
        <f>E63</f>
        <v>64.04761904761905</v>
      </c>
    </row>
    <row r="63" spans="1:5" ht="34.5" customHeight="1">
      <c r="A63" s="17" t="s">
        <v>264</v>
      </c>
      <c r="B63" s="85" t="s">
        <v>274</v>
      </c>
      <c r="C63" s="119">
        <v>210</v>
      </c>
      <c r="D63" s="100">
        <v>134.5</v>
      </c>
      <c r="E63" s="100">
        <f>(D63*100)/C63</f>
        <v>64.04761904761905</v>
      </c>
    </row>
    <row r="64" spans="1:5" ht="22.5" customHeight="1" thickBot="1">
      <c r="A64" s="17"/>
      <c r="B64" s="51" t="s">
        <v>80</v>
      </c>
      <c r="C64" s="96">
        <f>+C9+C46</f>
        <v>46140.06</v>
      </c>
      <c r="D64" s="90">
        <f>D9+D46</f>
        <v>10321.800000000001</v>
      </c>
      <c r="E64" s="90">
        <f>(D64*100)/C64</f>
        <v>22.370582092871143</v>
      </c>
    </row>
    <row r="65" spans="1:3" ht="13.5" customHeight="1">
      <c r="A65" s="5"/>
      <c r="B65" s="8"/>
      <c r="C65" s="9"/>
    </row>
    <row r="66" spans="1:3" ht="15.75">
      <c r="A66" s="7"/>
      <c r="B66" s="6"/>
      <c r="C66" s="10"/>
    </row>
    <row r="67" spans="1:3" ht="12.75">
      <c r="A67" s="6"/>
      <c r="C67" s="22"/>
    </row>
  </sheetData>
  <sheetProtection/>
  <mergeCells count="1">
    <mergeCell ref="A6:C6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8"/>
  <sheetViews>
    <sheetView zoomScalePageLayoutView="0" workbookViewId="0" topLeftCell="B67">
      <selection activeCell="B73" sqref="B73"/>
    </sheetView>
  </sheetViews>
  <sheetFormatPr defaultColWidth="9.00390625" defaultRowHeight="12.75"/>
  <cols>
    <col min="1" max="1" width="27.25390625" style="0" customWidth="1"/>
    <col min="2" max="2" width="56.375" style="0" customWidth="1"/>
    <col min="3" max="3" width="13.875" style="0" customWidth="1"/>
    <col min="4" max="4" width="10.375" style="0" customWidth="1"/>
    <col min="5" max="5" width="11.00390625" style="0" customWidth="1"/>
  </cols>
  <sheetData>
    <row r="1" spans="2:4" ht="15">
      <c r="B1" s="143" t="s">
        <v>92</v>
      </c>
      <c r="C1" s="143"/>
      <c r="D1" s="1"/>
    </row>
    <row r="2" spans="2:3" ht="12.75" customHeight="1">
      <c r="B2" s="144"/>
      <c r="C2" s="144"/>
    </row>
    <row r="3" spans="2:3" ht="15" customHeight="1">
      <c r="B3" s="144"/>
      <c r="C3" s="144"/>
    </row>
    <row r="4" spans="2:3" ht="15" customHeight="1">
      <c r="B4" s="145"/>
      <c r="C4" s="145"/>
    </row>
    <row r="5" spans="1:3" ht="15.75" customHeight="1">
      <c r="A5" s="142" t="s">
        <v>196</v>
      </c>
      <c r="B5" s="142"/>
      <c r="C5" s="142"/>
    </row>
    <row r="6" ht="16.5" thickBot="1">
      <c r="C6" s="2" t="s">
        <v>0</v>
      </c>
    </row>
    <row r="7" spans="1:5" ht="45.75" thickBot="1">
      <c r="A7" s="11" t="s">
        <v>2</v>
      </c>
      <c r="B7" s="29" t="s">
        <v>1</v>
      </c>
      <c r="C7" s="52">
        <v>2009</v>
      </c>
      <c r="D7" s="52">
        <v>2010</v>
      </c>
      <c r="E7" s="52">
        <v>2011</v>
      </c>
    </row>
    <row r="8" spans="1:5" ht="15" customHeight="1" thickBot="1">
      <c r="A8" s="19" t="s">
        <v>3</v>
      </c>
      <c r="B8" s="30" t="s">
        <v>93</v>
      </c>
      <c r="C8" s="53">
        <f>C9+C16+C19+C23+C28+C38+C45+C47+C49</f>
        <v>0</v>
      </c>
      <c r="D8" s="53">
        <f>D9+D16+D19+D23+D28+D38+D45+D47+D49</f>
        <v>0</v>
      </c>
      <c r="E8" s="53">
        <f>E9+E16+E19+E23+E28+E38+E45+E47+E49</f>
        <v>0</v>
      </c>
    </row>
    <row r="9" spans="1:5" ht="16.5" customHeight="1" thickBot="1">
      <c r="A9" s="20" t="s">
        <v>4</v>
      </c>
      <c r="B9" s="31" t="s">
        <v>5</v>
      </c>
      <c r="C9" s="53">
        <f>C10+C12</f>
        <v>0</v>
      </c>
      <c r="D9" s="53">
        <f>D10+D12</f>
        <v>0</v>
      </c>
      <c r="E9" s="53">
        <f>E10+E12</f>
        <v>0</v>
      </c>
    </row>
    <row r="10" spans="1:5" ht="17.25" customHeight="1" thickBot="1">
      <c r="A10" s="20" t="s">
        <v>6</v>
      </c>
      <c r="B10" s="31" t="s">
        <v>7</v>
      </c>
      <c r="C10" s="53">
        <f>C11</f>
        <v>0</v>
      </c>
      <c r="D10" s="53">
        <f>D11</f>
        <v>0</v>
      </c>
      <c r="E10" s="53">
        <f>E11</f>
        <v>0</v>
      </c>
    </row>
    <row r="11" spans="1:5" ht="30" customHeight="1">
      <c r="A11" s="4" t="s">
        <v>8</v>
      </c>
      <c r="B11" s="32" t="s">
        <v>9</v>
      </c>
      <c r="C11" s="28"/>
      <c r="D11" s="28"/>
      <c r="E11" s="28"/>
    </row>
    <row r="12" spans="1:5" ht="20.25" customHeight="1">
      <c r="A12" s="12" t="s">
        <v>10</v>
      </c>
      <c r="B12" s="33" t="s">
        <v>11</v>
      </c>
      <c r="C12" s="53">
        <f>C13+C14+C15</f>
        <v>0</v>
      </c>
      <c r="D12" s="53">
        <f>D13+D14+D15</f>
        <v>0</v>
      </c>
      <c r="E12" s="53">
        <f>E13+E14+E15</f>
        <v>0</v>
      </c>
    </row>
    <row r="13" spans="1:5" ht="128.25" customHeight="1">
      <c r="A13" s="4" t="s">
        <v>12</v>
      </c>
      <c r="B13" s="32" t="s">
        <v>197</v>
      </c>
      <c r="C13" s="54"/>
      <c r="D13" s="54"/>
      <c r="E13" s="54"/>
    </row>
    <row r="14" spans="1:5" ht="110.25" customHeight="1">
      <c r="A14" s="4" t="s">
        <v>13</v>
      </c>
      <c r="B14" s="32" t="s">
        <v>198</v>
      </c>
      <c r="C14" s="28"/>
      <c r="D14" s="28"/>
      <c r="E14" s="28"/>
    </row>
    <row r="15" spans="1:5" ht="257.25" customHeight="1">
      <c r="A15" s="23" t="s">
        <v>14</v>
      </c>
      <c r="B15" s="34" t="s">
        <v>199</v>
      </c>
      <c r="C15" s="55"/>
      <c r="D15" s="55"/>
      <c r="E15" s="55"/>
    </row>
    <row r="16" spans="1:5" ht="17.25" customHeight="1">
      <c r="A16" s="12" t="s">
        <v>15</v>
      </c>
      <c r="B16" s="33" t="s">
        <v>16</v>
      </c>
      <c r="C16" s="53">
        <f>C17+C18</f>
        <v>0</v>
      </c>
      <c r="D16" s="53">
        <f>D17+D18</f>
        <v>0</v>
      </c>
      <c r="E16" s="53">
        <f>E17+E18</f>
        <v>0</v>
      </c>
    </row>
    <row r="17" spans="1:5" ht="30.75" customHeight="1">
      <c r="A17" s="4" t="s">
        <v>17</v>
      </c>
      <c r="B17" s="32" t="s">
        <v>18</v>
      </c>
      <c r="C17" s="28"/>
      <c r="D17" s="28"/>
      <c r="E17" s="28"/>
    </row>
    <row r="18" spans="1:5" ht="17.25" customHeight="1">
      <c r="A18" s="13" t="s">
        <v>19</v>
      </c>
      <c r="B18" s="35" t="s">
        <v>20</v>
      </c>
      <c r="C18" s="28"/>
      <c r="D18" s="28"/>
      <c r="E18" s="28"/>
    </row>
    <row r="19" spans="1:5" ht="19.5" customHeight="1">
      <c r="A19" s="12" t="s">
        <v>21</v>
      </c>
      <c r="B19" s="33" t="s">
        <v>22</v>
      </c>
      <c r="C19" s="53">
        <f>C20</f>
        <v>0</v>
      </c>
      <c r="D19" s="53">
        <f>D20</f>
        <v>0</v>
      </c>
      <c r="E19" s="53">
        <f>E20</f>
        <v>0</v>
      </c>
    </row>
    <row r="20" spans="1:5" ht="19.5" customHeight="1">
      <c r="A20" s="13" t="s">
        <v>94</v>
      </c>
      <c r="B20" s="36" t="s">
        <v>95</v>
      </c>
      <c r="C20" s="28">
        <f>C21+C22</f>
        <v>0</v>
      </c>
      <c r="D20" s="28">
        <f>D21+D22</f>
        <v>0</v>
      </c>
      <c r="E20" s="28">
        <f>E21+E22</f>
        <v>0</v>
      </c>
    </row>
    <row r="21" spans="1:5" ht="19.5" customHeight="1">
      <c r="A21" s="13" t="s">
        <v>96</v>
      </c>
      <c r="B21" s="35" t="s">
        <v>98</v>
      </c>
      <c r="C21" s="28"/>
      <c r="D21" s="28"/>
      <c r="E21" s="28"/>
    </row>
    <row r="22" spans="1:5" ht="19.5" customHeight="1">
      <c r="A22" s="13" t="s">
        <v>97</v>
      </c>
      <c r="B22" s="35" t="s">
        <v>99</v>
      </c>
      <c r="C22" s="28"/>
      <c r="D22" s="28"/>
      <c r="E22" s="28"/>
    </row>
    <row r="23" spans="1:5" ht="18.75" customHeight="1">
      <c r="A23" s="12" t="s">
        <v>23</v>
      </c>
      <c r="B23" s="33" t="s">
        <v>24</v>
      </c>
      <c r="C23" s="53">
        <f>C24+C26</f>
        <v>0</v>
      </c>
      <c r="D23" s="53">
        <f>D24+D26</f>
        <v>0</v>
      </c>
      <c r="E23" s="53">
        <f>E24+E26</f>
        <v>0</v>
      </c>
    </row>
    <row r="24" spans="1:5" ht="50.25" customHeight="1">
      <c r="A24" s="4" t="s">
        <v>25</v>
      </c>
      <c r="B24" s="37" t="s">
        <v>26</v>
      </c>
      <c r="C24" s="28">
        <f>C25</f>
        <v>0</v>
      </c>
      <c r="D24" s="28">
        <f>D25</f>
        <v>0</v>
      </c>
      <c r="E24" s="28">
        <f>E25</f>
        <v>0</v>
      </c>
    </row>
    <row r="25" spans="1:5" ht="73.5" customHeight="1">
      <c r="A25" s="4" t="s">
        <v>27</v>
      </c>
      <c r="B25" s="32" t="s">
        <v>28</v>
      </c>
      <c r="C25" s="28"/>
      <c r="D25" s="28"/>
      <c r="E25" s="28"/>
    </row>
    <row r="26" spans="1:5" ht="46.5" customHeight="1">
      <c r="A26" s="4" t="s">
        <v>29</v>
      </c>
      <c r="B26" s="37" t="s">
        <v>30</v>
      </c>
      <c r="C26" s="28">
        <f>C27</f>
        <v>0</v>
      </c>
      <c r="D26" s="28">
        <f>D27</f>
        <v>0</v>
      </c>
      <c r="E26" s="28">
        <f>E27</f>
        <v>0</v>
      </c>
    </row>
    <row r="27" spans="1:5" ht="111.75" customHeight="1">
      <c r="A27" s="4" t="s">
        <v>31</v>
      </c>
      <c r="B27" s="32" t="s">
        <v>200</v>
      </c>
      <c r="C27" s="28"/>
      <c r="D27" s="28"/>
      <c r="E27" s="28"/>
    </row>
    <row r="28" spans="1:5" ht="33.75" customHeight="1">
      <c r="A28" s="14" t="s">
        <v>32</v>
      </c>
      <c r="B28" s="38" t="s">
        <v>33</v>
      </c>
      <c r="C28" s="53">
        <f>C29+C34+C35+C36+C37</f>
        <v>0</v>
      </c>
      <c r="D28" s="53">
        <f>D29+D34+D35+D36+D37</f>
        <v>0</v>
      </c>
      <c r="E28" s="53">
        <f>E29+E34+E35+E36+E37</f>
        <v>0</v>
      </c>
    </row>
    <row r="29" spans="1:5" ht="30.75" customHeight="1">
      <c r="A29" s="13" t="s">
        <v>34</v>
      </c>
      <c r="B29" s="35" t="s">
        <v>35</v>
      </c>
      <c r="C29" s="28">
        <f>C30</f>
        <v>0</v>
      </c>
      <c r="D29" s="28">
        <f>D30</f>
        <v>0</v>
      </c>
      <c r="E29" s="28">
        <f>E30</f>
        <v>0</v>
      </c>
    </row>
    <row r="30" spans="1:5" ht="49.5" customHeight="1">
      <c r="A30" s="4" t="s">
        <v>36</v>
      </c>
      <c r="B30" s="32" t="s">
        <v>37</v>
      </c>
      <c r="C30" s="28"/>
      <c r="D30" s="28"/>
      <c r="E30" s="28"/>
    </row>
    <row r="31" spans="1:5" ht="49.5" customHeight="1">
      <c r="A31" s="4"/>
      <c r="B31" s="32"/>
      <c r="C31" s="28"/>
      <c r="D31" s="28"/>
      <c r="E31" s="28"/>
    </row>
    <row r="32" spans="1:5" ht="49.5" customHeight="1">
      <c r="A32" s="4"/>
      <c r="B32" s="32"/>
      <c r="C32" s="28"/>
      <c r="D32" s="28"/>
      <c r="E32" s="28"/>
    </row>
    <row r="33" spans="1:5" ht="49.5" customHeight="1">
      <c r="A33" s="4"/>
      <c r="B33" s="32"/>
      <c r="C33" s="28"/>
      <c r="D33" s="28"/>
      <c r="E33" s="28"/>
    </row>
    <row r="34" spans="1:5" ht="15" customHeight="1">
      <c r="A34" s="13" t="s">
        <v>38</v>
      </c>
      <c r="B34" s="35" t="s">
        <v>39</v>
      </c>
      <c r="C34" s="28"/>
      <c r="D34" s="28"/>
      <c r="E34" s="28"/>
    </row>
    <row r="35" spans="1:5" ht="31.5" customHeight="1">
      <c r="A35" s="4" t="s">
        <v>40</v>
      </c>
      <c r="B35" s="32" t="s">
        <v>41</v>
      </c>
      <c r="C35" s="28"/>
      <c r="D35" s="28"/>
      <c r="E35" s="28"/>
    </row>
    <row r="36" spans="1:5" ht="79.5" customHeight="1">
      <c r="A36" s="4" t="s">
        <v>42</v>
      </c>
      <c r="B36" s="32" t="s">
        <v>43</v>
      </c>
      <c r="C36" s="28"/>
      <c r="D36" s="28"/>
      <c r="E36" s="28"/>
    </row>
    <row r="37" spans="1:5" ht="31.5">
      <c r="A37" s="13" t="s">
        <v>44</v>
      </c>
      <c r="B37" s="35" t="s">
        <v>45</v>
      </c>
      <c r="C37" s="28"/>
      <c r="D37" s="28"/>
      <c r="E37" s="28"/>
    </row>
    <row r="38" spans="1:5" ht="34.5" customHeight="1">
      <c r="A38" s="14" t="s">
        <v>46</v>
      </c>
      <c r="B38" s="38" t="s">
        <v>47</v>
      </c>
      <c r="C38" s="53">
        <f>C39+C41+C43</f>
        <v>0</v>
      </c>
      <c r="D38" s="53">
        <f>D39+D41+D43</f>
        <v>0</v>
      </c>
      <c r="E38" s="53">
        <f>E39+E41+E43</f>
        <v>0</v>
      </c>
    </row>
    <row r="39" spans="1:5" ht="113.25" customHeight="1">
      <c r="A39" s="4" t="s">
        <v>48</v>
      </c>
      <c r="B39" s="37" t="s">
        <v>201</v>
      </c>
      <c r="C39" s="28">
        <f>C40</f>
        <v>0</v>
      </c>
      <c r="D39" s="28">
        <f>D40</f>
        <v>0</v>
      </c>
      <c r="E39" s="28">
        <f>E40</f>
        <v>0</v>
      </c>
    </row>
    <row r="40" spans="1:5" ht="82.5" customHeight="1">
      <c r="A40" s="4" t="s">
        <v>100</v>
      </c>
      <c r="B40" s="32" t="s">
        <v>101</v>
      </c>
      <c r="C40" s="28"/>
      <c r="D40" s="28"/>
      <c r="E40" s="28"/>
    </row>
    <row r="41" spans="1:5" ht="94.5" customHeight="1">
      <c r="A41" s="3" t="s">
        <v>193</v>
      </c>
      <c r="B41" s="39" t="s">
        <v>194</v>
      </c>
      <c r="C41" s="28">
        <f>C42</f>
        <v>0</v>
      </c>
      <c r="D41" s="28">
        <f>D42</f>
        <v>0</v>
      </c>
      <c r="E41" s="28">
        <f>E42</f>
        <v>0</v>
      </c>
    </row>
    <row r="42" spans="1:5" ht="82.5" customHeight="1">
      <c r="A42" s="3" t="s">
        <v>192</v>
      </c>
      <c r="B42" s="39" t="s">
        <v>195</v>
      </c>
      <c r="C42" s="28"/>
      <c r="D42" s="28"/>
      <c r="E42" s="28"/>
    </row>
    <row r="43" spans="1:5" ht="102.75" customHeight="1">
      <c r="A43" s="23" t="s">
        <v>102</v>
      </c>
      <c r="B43" s="40" t="s">
        <v>103</v>
      </c>
      <c r="C43" s="55">
        <f>C44</f>
        <v>0</v>
      </c>
      <c r="D43" s="55">
        <f>D44</f>
        <v>0</v>
      </c>
      <c r="E43" s="55">
        <f>E44</f>
        <v>0</v>
      </c>
    </row>
    <row r="44" spans="1:5" ht="100.5" customHeight="1">
      <c r="A44" s="4" t="s">
        <v>104</v>
      </c>
      <c r="B44" s="32" t="s">
        <v>105</v>
      </c>
      <c r="C44" s="28"/>
      <c r="D44" s="28"/>
      <c r="E44" s="28"/>
    </row>
    <row r="45" spans="1:5" ht="18.75" customHeight="1">
      <c r="A45" s="12" t="s">
        <v>49</v>
      </c>
      <c r="B45" s="33" t="s">
        <v>50</v>
      </c>
      <c r="C45" s="53">
        <f>C46</f>
        <v>0</v>
      </c>
      <c r="D45" s="53">
        <f>D46</f>
        <v>0</v>
      </c>
      <c r="E45" s="53">
        <f>E46</f>
        <v>0</v>
      </c>
    </row>
    <row r="46" spans="1:5" ht="19.5" customHeight="1">
      <c r="A46" s="13" t="s">
        <v>51</v>
      </c>
      <c r="B46" s="35" t="s">
        <v>52</v>
      </c>
      <c r="C46" s="28"/>
      <c r="D46" s="28"/>
      <c r="E46" s="28"/>
    </row>
    <row r="47" spans="1:5" ht="31.5" customHeight="1">
      <c r="A47" s="12" t="s">
        <v>106</v>
      </c>
      <c r="B47" s="33" t="s">
        <v>107</v>
      </c>
      <c r="C47" s="53">
        <f>C48</f>
        <v>0</v>
      </c>
      <c r="D47" s="53">
        <f>D48</f>
        <v>0</v>
      </c>
      <c r="E47" s="53">
        <f>E48</f>
        <v>0</v>
      </c>
    </row>
    <row r="48" spans="1:5" ht="67.5" customHeight="1">
      <c r="A48" s="13" t="s">
        <v>190</v>
      </c>
      <c r="B48" s="35" t="s">
        <v>191</v>
      </c>
      <c r="C48" s="28"/>
      <c r="D48" s="28"/>
      <c r="E48" s="28"/>
    </row>
    <row r="49" spans="1:5" ht="22.5" customHeight="1">
      <c r="A49" s="12" t="s">
        <v>53</v>
      </c>
      <c r="B49" s="33" t="s">
        <v>54</v>
      </c>
      <c r="C49" s="53">
        <f>C50+C53+C54+C55+C60</f>
        <v>0</v>
      </c>
      <c r="D49" s="53">
        <f>D50+D53+D54+D55+D60</f>
        <v>0</v>
      </c>
      <c r="E49" s="53">
        <f>E50+E53+E54+E55+E60</f>
        <v>0</v>
      </c>
    </row>
    <row r="50" spans="1:5" ht="33.75" customHeight="1">
      <c r="A50" s="4" t="s">
        <v>55</v>
      </c>
      <c r="B50" s="37" t="s">
        <v>56</v>
      </c>
      <c r="C50" s="53">
        <f>C51+C52</f>
        <v>0</v>
      </c>
      <c r="D50" s="53">
        <f>D51+D52</f>
        <v>0</v>
      </c>
      <c r="E50" s="53">
        <f>E51+E52</f>
        <v>0</v>
      </c>
    </row>
    <row r="51" spans="1:5" ht="99" customHeight="1">
      <c r="A51" s="4" t="s">
        <v>57</v>
      </c>
      <c r="B51" s="32" t="s">
        <v>202</v>
      </c>
      <c r="C51" s="28"/>
      <c r="D51" s="28"/>
      <c r="E51" s="28"/>
    </row>
    <row r="52" spans="1:5" ht="66.75" customHeight="1">
      <c r="A52" s="4" t="s">
        <v>58</v>
      </c>
      <c r="B52" s="32" t="s">
        <v>59</v>
      </c>
      <c r="C52" s="28"/>
      <c r="D52" s="28"/>
      <c r="E52" s="28"/>
    </row>
    <row r="53" spans="1:5" ht="83.25" customHeight="1">
      <c r="A53" s="4" t="s">
        <v>60</v>
      </c>
      <c r="B53" s="32" t="s">
        <v>61</v>
      </c>
      <c r="C53" s="28"/>
      <c r="D53" s="28"/>
      <c r="E53" s="28"/>
    </row>
    <row r="54" spans="1:5" ht="83.25" customHeight="1">
      <c r="A54" s="4" t="s">
        <v>108</v>
      </c>
      <c r="B54" s="32" t="s">
        <v>109</v>
      </c>
      <c r="C54" s="28"/>
      <c r="D54" s="28"/>
      <c r="E54" s="28"/>
    </row>
    <row r="55" spans="1:5" ht="50.25" customHeight="1">
      <c r="A55" s="4" t="s">
        <v>62</v>
      </c>
      <c r="B55" s="37" t="s">
        <v>63</v>
      </c>
      <c r="C55" s="28">
        <f>C56</f>
        <v>0</v>
      </c>
      <c r="D55" s="28">
        <f>D56</f>
        <v>0</v>
      </c>
      <c r="E55" s="28">
        <f>E56</f>
        <v>0</v>
      </c>
    </row>
    <row r="56" spans="1:5" ht="66" customHeight="1">
      <c r="A56" s="4" t="s">
        <v>64</v>
      </c>
      <c r="B56" s="32" t="s">
        <v>65</v>
      </c>
      <c r="C56" s="28"/>
      <c r="D56" s="28"/>
      <c r="E56" s="28"/>
    </row>
    <row r="57" spans="1:5" ht="66" customHeight="1">
      <c r="A57" s="4"/>
      <c r="B57" s="32"/>
      <c r="C57" s="28"/>
      <c r="D57" s="28"/>
      <c r="E57" s="28"/>
    </row>
    <row r="58" spans="1:5" ht="66" customHeight="1">
      <c r="A58" s="4"/>
      <c r="B58" s="32"/>
      <c r="C58" s="28"/>
      <c r="D58" s="28"/>
      <c r="E58" s="28"/>
    </row>
    <row r="59" spans="1:5" ht="66" customHeight="1">
      <c r="A59" s="4"/>
      <c r="B59" s="32"/>
      <c r="C59" s="28"/>
      <c r="D59" s="28"/>
      <c r="E59" s="28"/>
    </row>
    <row r="60" spans="1:5" ht="46.5" customHeight="1">
      <c r="A60" s="4" t="s">
        <v>66</v>
      </c>
      <c r="B60" s="32" t="s">
        <v>67</v>
      </c>
      <c r="C60" s="28"/>
      <c r="D60" s="28"/>
      <c r="E60" s="28"/>
    </row>
    <row r="61" spans="1:5" ht="15.75">
      <c r="A61" s="12" t="s">
        <v>68</v>
      </c>
      <c r="B61" s="33" t="s">
        <v>69</v>
      </c>
      <c r="C61" s="53">
        <f>C62</f>
        <v>0</v>
      </c>
      <c r="D61" s="53">
        <f>D62</f>
        <v>0</v>
      </c>
      <c r="E61" s="53">
        <f>E62</f>
        <v>0</v>
      </c>
    </row>
    <row r="62" spans="1:5" ht="31.5">
      <c r="A62" s="4" t="s">
        <v>70</v>
      </c>
      <c r="B62" s="32" t="s">
        <v>110</v>
      </c>
      <c r="C62" s="53">
        <f>C63+C66+C82+C103</f>
        <v>0</v>
      </c>
      <c r="D62" s="53">
        <f>D63+D66+D82+D103</f>
        <v>0</v>
      </c>
      <c r="E62" s="53">
        <f>E63+E66+E82+E103</f>
        <v>0</v>
      </c>
    </row>
    <row r="63" spans="1:5" ht="38.25" customHeight="1">
      <c r="A63" s="12" t="s">
        <v>71</v>
      </c>
      <c r="B63" s="33" t="s">
        <v>111</v>
      </c>
      <c r="C63" s="53">
        <f aca="true" t="shared" si="0" ref="C63:E64">C64</f>
        <v>0</v>
      </c>
      <c r="D63" s="53">
        <f t="shared" si="0"/>
        <v>0</v>
      </c>
      <c r="E63" s="53">
        <f t="shared" si="0"/>
        <v>0</v>
      </c>
    </row>
    <row r="64" spans="1:5" ht="31.5">
      <c r="A64" s="13" t="s">
        <v>72</v>
      </c>
      <c r="B64" s="35" t="s">
        <v>73</v>
      </c>
      <c r="C64" s="28">
        <f t="shared" si="0"/>
        <v>0</v>
      </c>
      <c r="D64" s="28">
        <f t="shared" si="0"/>
        <v>0</v>
      </c>
      <c r="E64" s="28">
        <f t="shared" si="0"/>
        <v>0</v>
      </c>
    </row>
    <row r="65" spans="1:5" ht="31.5">
      <c r="A65" s="13" t="s">
        <v>74</v>
      </c>
      <c r="B65" s="35" t="s">
        <v>75</v>
      </c>
      <c r="C65" s="57"/>
      <c r="D65" s="57"/>
      <c r="E65" s="57"/>
    </row>
    <row r="66" spans="1:5" ht="47.25">
      <c r="A66" s="12" t="s">
        <v>76</v>
      </c>
      <c r="B66" s="33" t="s">
        <v>112</v>
      </c>
      <c r="C66" s="53">
        <f>C67+C69+C71+C73+C75+C80+C77</f>
        <v>0</v>
      </c>
      <c r="D66" s="53">
        <f>D67+D69+D71+D73+D75+D80+D77</f>
        <v>0</v>
      </c>
      <c r="E66" s="53">
        <f>E67+E69+E71+E73+E75+E80+E77</f>
        <v>0</v>
      </c>
    </row>
    <row r="67" spans="1:5" ht="31.5">
      <c r="A67" s="24" t="s">
        <v>169</v>
      </c>
      <c r="B67" s="41" t="s">
        <v>168</v>
      </c>
      <c r="C67" s="28">
        <f>C68</f>
        <v>0</v>
      </c>
      <c r="D67" s="28">
        <f>D68</f>
        <v>0</v>
      </c>
      <c r="E67" s="28">
        <f>E68</f>
        <v>0</v>
      </c>
    </row>
    <row r="68" spans="1:5" ht="31.5">
      <c r="A68" s="26" t="s">
        <v>170</v>
      </c>
      <c r="B68" s="18" t="s">
        <v>171</v>
      </c>
      <c r="C68" s="28"/>
      <c r="D68" s="28"/>
      <c r="E68" s="28"/>
    </row>
    <row r="69" spans="1:5" ht="31.5">
      <c r="A69" s="24" t="s">
        <v>174</v>
      </c>
      <c r="B69" s="39" t="s">
        <v>176</v>
      </c>
      <c r="C69" s="28">
        <f>C70</f>
        <v>0</v>
      </c>
      <c r="D69" s="28">
        <f>D70</f>
        <v>0</v>
      </c>
      <c r="E69" s="28">
        <f>E70</f>
        <v>0</v>
      </c>
    </row>
    <row r="70" spans="1:5" ht="31.5">
      <c r="A70" s="26" t="s">
        <v>175</v>
      </c>
      <c r="B70" s="39" t="s">
        <v>177</v>
      </c>
      <c r="C70" s="28"/>
      <c r="D70" s="28"/>
      <c r="E70" s="28"/>
    </row>
    <row r="71" spans="1:5" ht="63">
      <c r="A71" s="24" t="s">
        <v>178</v>
      </c>
      <c r="B71" s="35" t="s">
        <v>179</v>
      </c>
      <c r="C71" s="28">
        <f>C72</f>
        <v>0</v>
      </c>
      <c r="D71" s="28">
        <f>D72</f>
        <v>0</v>
      </c>
      <c r="E71" s="28">
        <f>E72</f>
        <v>0</v>
      </c>
    </row>
    <row r="72" spans="1:5" ht="63">
      <c r="A72" s="24" t="s">
        <v>113</v>
      </c>
      <c r="B72" s="35" t="s">
        <v>114</v>
      </c>
      <c r="C72" s="57"/>
      <c r="D72" s="57"/>
      <c r="E72" s="57"/>
    </row>
    <row r="73" spans="1:5" ht="47.25">
      <c r="A73" s="24" t="s">
        <v>116</v>
      </c>
      <c r="B73" s="41" t="s">
        <v>115</v>
      </c>
      <c r="C73" s="28">
        <f>C74</f>
        <v>0</v>
      </c>
      <c r="D73" s="28">
        <f>D74</f>
        <v>0</v>
      </c>
      <c r="E73" s="28">
        <f>E74</f>
        <v>0</v>
      </c>
    </row>
    <row r="74" spans="1:5" ht="47.25">
      <c r="A74" s="24" t="s">
        <v>117</v>
      </c>
      <c r="B74" s="39" t="s">
        <v>118</v>
      </c>
      <c r="C74" s="57"/>
      <c r="D74" s="57"/>
      <c r="E74" s="57"/>
    </row>
    <row r="75" spans="1:5" ht="76.5" customHeight="1">
      <c r="A75" s="24" t="s">
        <v>120</v>
      </c>
      <c r="B75" s="41" t="s">
        <v>119</v>
      </c>
      <c r="C75" s="28">
        <f>C76</f>
        <v>0</v>
      </c>
      <c r="D75" s="28">
        <f>D76</f>
        <v>0</v>
      </c>
      <c r="E75" s="28">
        <f>E76</f>
        <v>0</v>
      </c>
    </row>
    <row r="76" spans="1:5" ht="63">
      <c r="A76" s="26" t="s">
        <v>121</v>
      </c>
      <c r="B76" s="18" t="s">
        <v>122</v>
      </c>
      <c r="C76" s="57"/>
      <c r="D76" s="57"/>
      <c r="E76" s="57"/>
    </row>
    <row r="77" spans="1:5" ht="94.5">
      <c r="A77" s="27" t="s">
        <v>186</v>
      </c>
      <c r="B77" s="41" t="s">
        <v>203</v>
      </c>
      <c r="C77" s="28">
        <f aca="true" t="shared" si="1" ref="C77:E78">C78</f>
        <v>0</v>
      </c>
      <c r="D77" s="28">
        <f t="shared" si="1"/>
        <v>0</v>
      </c>
      <c r="E77" s="28">
        <f t="shared" si="1"/>
        <v>0</v>
      </c>
    </row>
    <row r="78" spans="1:5" ht="94.5">
      <c r="A78" s="27" t="s">
        <v>187</v>
      </c>
      <c r="B78" s="39" t="s">
        <v>204</v>
      </c>
      <c r="C78" s="28">
        <f t="shared" si="1"/>
        <v>0</v>
      </c>
      <c r="D78" s="28">
        <f t="shared" si="1"/>
        <v>0</v>
      </c>
      <c r="E78" s="28">
        <f t="shared" si="1"/>
        <v>0</v>
      </c>
    </row>
    <row r="79" spans="1:5" ht="78.75">
      <c r="A79" s="27" t="s">
        <v>188</v>
      </c>
      <c r="B79" s="39" t="s">
        <v>189</v>
      </c>
      <c r="C79" s="57"/>
      <c r="D79" s="57"/>
      <c r="E79" s="57"/>
    </row>
    <row r="80" spans="1:5" ht="18" customHeight="1">
      <c r="A80" s="24" t="s">
        <v>123</v>
      </c>
      <c r="B80" s="42" t="s">
        <v>86</v>
      </c>
      <c r="C80" s="28">
        <f>C81</f>
        <v>0</v>
      </c>
      <c r="D80" s="28">
        <f>D81</f>
        <v>0</v>
      </c>
      <c r="E80" s="28">
        <f>E81</f>
        <v>0</v>
      </c>
    </row>
    <row r="81" spans="1:5" ht="18" customHeight="1">
      <c r="A81" s="24" t="s">
        <v>123</v>
      </c>
      <c r="B81" s="35" t="s">
        <v>124</v>
      </c>
      <c r="C81" s="57"/>
      <c r="D81" s="57"/>
      <c r="E81" s="57"/>
    </row>
    <row r="82" spans="1:5" ht="31.5">
      <c r="A82" s="12" t="s">
        <v>125</v>
      </c>
      <c r="B82" s="43" t="s">
        <v>126</v>
      </c>
      <c r="C82" s="53">
        <f>C83+C85+C87+C89+C91+C93+C95+C97+C99+C101</f>
        <v>0</v>
      </c>
      <c r="D82" s="53">
        <f>D83+D85+D87+D89+D91+D93+D95+D97+D99+D101</f>
        <v>0</v>
      </c>
      <c r="E82" s="53">
        <f>E83+E85+E87+E89+E91+E93+E95+E97+E99+E101</f>
        <v>0</v>
      </c>
    </row>
    <row r="83" spans="1:5" ht="31.5">
      <c r="A83" s="13" t="s">
        <v>127</v>
      </c>
      <c r="B83" s="41" t="s">
        <v>128</v>
      </c>
      <c r="C83" s="28">
        <f>C84</f>
        <v>0</v>
      </c>
      <c r="D83" s="28">
        <f>D84</f>
        <v>0</v>
      </c>
      <c r="E83" s="28">
        <f>E84</f>
        <v>0</v>
      </c>
    </row>
    <row r="84" spans="1:5" ht="47.25">
      <c r="A84" s="13" t="s">
        <v>129</v>
      </c>
      <c r="B84" s="39" t="s">
        <v>130</v>
      </c>
      <c r="C84" s="28"/>
      <c r="D84" s="28"/>
      <c r="E84" s="28"/>
    </row>
    <row r="85" spans="1:5" ht="63.75" customHeight="1">
      <c r="A85" s="13" t="s">
        <v>131</v>
      </c>
      <c r="B85" s="41" t="s">
        <v>133</v>
      </c>
      <c r="C85" s="28">
        <f>C86</f>
        <v>0</v>
      </c>
      <c r="D85" s="28">
        <f>D86</f>
        <v>0</v>
      </c>
      <c r="E85" s="28">
        <f>E86</f>
        <v>0</v>
      </c>
    </row>
    <row r="86" spans="1:5" ht="63">
      <c r="A86" s="13" t="s">
        <v>132</v>
      </c>
      <c r="B86" s="39" t="s">
        <v>134</v>
      </c>
      <c r="C86" s="28"/>
      <c r="D86" s="28"/>
      <c r="E86" s="28"/>
    </row>
    <row r="87" spans="1:5" ht="31.5">
      <c r="A87" s="13" t="s">
        <v>135</v>
      </c>
      <c r="B87" s="41" t="s">
        <v>166</v>
      </c>
      <c r="C87" s="28">
        <f>C88</f>
        <v>0</v>
      </c>
      <c r="D87" s="28">
        <f>D88</f>
        <v>0</v>
      </c>
      <c r="E87" s="28">
        <f>E88</f>
        <v>0</v>
      </c>
    </row>
    <row r="88" spans="1:5" ht="28.5" customHeight="1">
      <c r="A88" s="13" t="s">
        <v>136</v>
      </c>
      <c r="B88" s="44" t="s">
        <v>137</v>
      </c>
      <c r="C88" s="28"/>
      <c r="D88" s="28"/>
      <c r="E88" s="28"/>
    </row>
    <row r="89" spans="1:5" ht="47.25">
      <c r="A89" s="13" t="s">
        <v>138</v>
      </c>
      <c r="B89" s="41" t="s">
        <v>167</v>
      </c>
      <c r="C89" s="28">
        <f>C90</f>
        <v>0</v>
      </c>
      <c r="D89" s="28">
        <f>D90</f>
        <v>0</v>
      </c>
      <c r="E89" s="28">
        <f>E90</f>
        <v>0</v>
      </c>
    </row>
    <row r="90" spans="1:5" ht="47.25">
      <c r="A90" s="13" t="s">
        <v>139</v>
      </c>
      <c r="B90" s="39" t="s">
        <v>140</v>
      </c>
      <c r="C90" s="28"/>
      <c r="D90" s="28"/>
      <c r="E90" s="28"/>
    </row>
    <row r="91" spans="1:5" ht="47.25">
      <c r="A91" s="13" t="s">
        <v>141</v>
      </c>
      <c r="B91" s="39" t="s">
        <v>143</v>
      </c>
      <c r="C91" s="28">
        <f>C92</f>
        <v>0</v>
      </c>
      <c r="D91" s="28">
        <f>D92</f>
        <v>0</v>
      </c>
      <c r="E91" s="28">
        <f>E92</f>
        <v>0</v>
      </c>
    </row>
    <row r="92" spans="1:5" ht="47.25">
      <c r="A92" s="13" t="s">
        <v>142</v>
      </c>
      <c r="B92" s="39" t="s">
        <v>91</v>
      </c>
      <c r="C92" s="28"/>
      <c r="D92" s="28"/>
      <c r="E92" s="28"/>
    </row>
    <row r="93" spans="1:5" ht="48.75" customHeight="1">
      <c r="A93" s="13" t="s">
        <v>144</v>
      </c>
      <c r="B93" s="41" t="s">
        <v>146</v>
      </c>
      <c r="C93" s="28">
        <f>C94</f>
        <v>0</v>
      </c>
      <c r="D93" s="28">
        <f>D94</f>
        <v>0</v>
      </c>
      <c r="E93" s="28">
        <f>E94</f>
        <v>0</v>
      </c>
    </row>
    <row r="94" spans="1:5" ht="47.25">
      <c r="A94" s="13" t="s">
        <v>145</v>
      </c>
      <c r="B94" s="39" t="s">
        <v>90</v>
      </c>
      <c r="C94" s="28"/>
      <c r="D94" s="28"/>
      <c r="E94" s="28"/>
    </row>
    <row r="95" spans="1:5" ht="49.5" customHeight="1">
      <c r="A95" s="13" t="s">
        <v>147</v>
      </c>
      <c r="B95" s="41" t="s">
        <v>89</v>
      </c>
      <c r="C95" s="28">
        <f>C96</f>
        <v>0</v>
      </c>
      <c r="D95" s="28">
        <f>D96</f>
        <v>0</v>
      </c>
      <c r="E95" s="28">
        <f>E96</f>
        <v>0</v>
      </c>
    </row>
    <row r="96" spans="1:5" ht="47.25">
      <c r="A96" s="13" t="s">
        <v>148</v>
      </c>
      <c r="B96" s="39" t="s">
        <v>88</v>
      </c>
      <c r="C96" s="28"/>
      <c r="D96" s="28"/>
      <c r="E96" s="28"/>
    </row>
    <row r="97" spans="1:5" ht="48" customHeight="1">
      <c r="A97" s="13" t="s">
        <v>149</v>
      </c>
      <c r="B97" s="41" t="s">
        <v>151</v>
      </c>
      <c r="C97" s="28">
        <f>C98</f>
        <v>0</v>
      </c>
      <c r="D97" s="28">
        <f>D98</f>
        <v>0</v>
      </c>
      <c r="E97" s="28">
        <f>E98</f>
        <v>0</v>
      </c>
    </row>
    <row r="98" spans="1:5" ht="47.25">
      <c r="A98" s="13" t="s">
        <v>150</v>
      </c>
      <c r="B98" s="39" t="s">
        <v>87</v>
      </c>
      <c r="C98" s="28"/>
      <c r="D98" s="28"/>
      <c r="E98" s="28"/>
    </row>
    <row r="99" spans="1:5" ht="94.5">
      <c r="A99" s="13" t="s">
        <v>172</v>
      </c>
      <c r="B99" s="39" t="s">
        <v>180</v>
      </c>
      <c r="C99" s="28">
        <f>C100</f>
        <v>0</v>
      </c>
      <c r="D99" s="28">
        <f>D100</f>
        <v>0</v>
      </c>
      <c r="E99" s="28">
        <f>E100</f>
        <v>0</v>
      </c>
    </row>
    <row r="100" spans="1:5" ht="94.5">
      <c r="A100" s="13" t="s">
        <v>173</v>
      </c>
      <c r="B100" s="39" t="s">
        <v>181</v>
      </c>
      <c r="C100" s="28"/>
      <c r="D100" s="28"/>
      <c r="E100" s="28"/>
    </row>
    <row r="101" spans="1:5" ht="15.75" customHeight="1">
      <c r="A101" s="13" t="s">
        <v>154</v>
      </c>
      <c r="B101" s="45" t="s">
        <v>152</v>
      </c>
      <c r="C101" s="28">
        <f>C102</f>
        <v>0</v>
      </c>
      <c r="D101" s="28">
        <f>D102</f>
        <v>0</v>
      </c>
      <c r="E101" s="28">
        <f>E102</f>
        <v>0</v>
      </c>
    </row>
    <row r="102" spans="1:5" ht="17.25" customHeight="1">
      <c r="A102" s="13" t="s">
        <v>153</v>
      </c>
      <c r="B102" s="46" t="s">
        <v>155</v>
      </c>
      <c r="C102" s="28"/>
      <c r="D102" s="28"/>
      <c r="E102" s="28"/>
    </row>
    <row r="103" spans="1:5" ht="17.25" customHeight="1">
      <c r="A103" s="12" t="s">
        <v>157</v>
      </c>
      <c r="B103" s="25" t="s">
        <v>156</v>
      </c>
      <c r="C103" s="53">
        <f>C104+C106+C108</f>
        <v>0</v>
      </c>
      <c r="D103" s="53">
        <f>D104+D106+D108</f>
        <v>0</v>
      </c>
      <c r="E103" s="53">
        <f>E104+E106+E108</f>
        <v>0</v>
      </c>
    </row>
    <row r="104" spans="1:5" ht="65.25" customHeight="1">
      <c r="A104" s="13" t="s">
        <v>182</v>
      </c>
      <c r="B104" s="47" t="s">
        <v>184</v>
      </c>
      <c r="C104" s="28">
        <f>C105</f>
        <v>0</v>
      </c>
      <c r="D104" s="28">
        <f>D105</f>
        <v>0</v>
      </c>
      <c r="E104" s="28">
        <f>E105</f>
        <v>0</v>
      </c>
    </row>
    <row r="105" spans="1:5" ht="66" customHeight="1">
      <c r="A105" s="13" t="s">
        <v>183</v>
      </c>
      <c r="B105" s="48" t="s">
        <v>185</v>
      </c>
      <c r="C105" s="28"/>
      <c r="D105" s="28"/>
      <c r="E105" s="28"/>
    </row>
    <row r="106" spans="1:5" ht="70.5" customHeight="1">
      <c r="A106" s="13" t="s">
        <v>160</v>
      </c>
      <c r="B106" s="36" t="s">
        <v>158</v>
      </c>
      <c r="C106" s="28">
        <f>C107</f>
        <v>0</v>
      </c>
      <c r="D106" s="28">
        <f>D107</f>
        <v>0</v>
      </c>
      <c r="E106" s="28">
        <f>E107</f>
        <v>0</v>
      </c>
    </row>
    <row r="107" spans="1:5" ht="71.25" customHeight="1">
      <c r="A107" s="13" t="s">
        <v>161</v>
      </c>
      <c r="B107" s="35" t="s">
        <v>159</v>
      </c>
      <c r="C107" s="28"/>
      <c r="D107" s="28"/>
      <c r="E107" s="28"/>
    </row>
    <row r="108" spans="1:5" ht="27.75" customHeight="1">
      <c r="A108" s="13" t="s">
        <v>163</v>
      </c>
      <c r="B108" s="41" t="s">
        <v>162</v>
      </c>
      <c r="C108" s="28">
        <f>C109</f>
        <v>0</v>
      </c>
      <c r="D108" s="28">
        <f>D109</f>
        <v>0</v>
      </c>
      <c r="E108" s="28">
        <f>E109</f>
        <v>0</v>
      </c>
    </row>
    <row r="109" spans="1:5" ht="31.5" customHeight="1">
      <c r="A109" s="13" t="s">
        <v>164</v>
      </c>
      <c r="B109" s="18" t="s">
        <v>165</v>
      </c>
      <c r="C109" s="28"/>
      <c r="D109" s="28"/>
      <c r="E109" s="28"/>
    </row>
    <row r="110" spans="1:5" ht="16.5" customHeight="1">
      <c r="A110" s="14" t="s">
        <v>77</v>
      </c>
      <c r="B110" s="38" t="s">
        <v>78</v>
      </c>
      <c r="C110" s="53">
        <f aca="true" t="shared" si="2" ref="C110:E112">C111</f>
        <v>0</v>
      </c>
      <c r="D110" s="53">
        <f t="shared" si="2"/>
        <v>0</v>
      </c>
      <c r="E110" s="53">
        <f t="shared" si="2"/>
        <v>0</v>
      </c>
    </row>
    <row r="111" spans="1:5" ht="15" customHeight="1">
      <c r="A111" s="16" t="s">
        <v>85</v>
      </c>
      <c r="B111" s="36" t="s">
        <v>79</v>
      </c>
      <c r="C111" s="28">
        <f t="shared" si="2"/>
        <v>0</v>
      </c>
      <c r="D111" s="28">
        <f t="shared" si="2"/>
        <v>0</v>
      </c>
      <c r="E111" s="28">
        <f t="shared" si="2"/>
        <v>0</v>
      </c>
    </row>
    <row r="112" spans="1:5" ht="15" customHeight="1">
      <c r="A112" s="17" t="s">
        <v>81</v>
      </c>
      <c r="B112" s="49" t="s">
        <v>83</v>
      </c>
      <c r="C112" s="28">
        <f t="shared" si="2"/>
        <v>0</v>
      </c>
      <c r="D112" s="28">
        <f t="shared" si="2"/>
        <v>0</v>
      </c>
      <c r="E112" s="28">
        <f t="shared" si="2"/>
        <v>0</v>
      </c>
    </row>
    <row r="113" spans="1:5" ht="54" customHeight="1">
      <c r="A113" s="17" t="s">
        <v>82</v>
      </c>
      <c r="B113" s="50" t="s">
        <v>84</v>
      </c>
      <c r="C113" s="28"/>
      <c r="D113" s="28"/>
      <c r="E113" s="28"/>
    </row>
    <row r="114" spans="1:5" ht="22.5" customHeight="1" thickBot="1">
      <c r="A114" s="15"/>
      <c r="B114" s="51" t="s">
        <v>80</v>
      </c>
      <c r="C114" s="56">
        <f>C8+C61+C110</f>
        <v>0</v>
      </c>
      <c r="D114" s="56">
        <f>D8+D61+D110</f>
        <v>0</v>
      </c>
      <c r="E114" s="56">
        <f>E8+E61+E110</f>
        <v>0</v>
      </c>
    </row>
    <row r="115" spans="1:3" ht="12.75" customHeight="1">
      <c r="A115" s="5"/>
      <c r="B115" s="6"/>
      <c r="C115" s="21"/>
    </row>
    <row r="116" spans="1:3" ht="13.5" customHeight="1">
      <c r="A116" s="7"/>
      <c r="B116" s="8"/>
      <c r="C116" s="9"/>
    </row>
    <row r="117" spans="1:3" ht="12.75">
      <c r="A117" s="6"/>
      <c r="B117" s="6"/>
      <c r="C117" s="10"/>
    </row>
    <row r="118" ht="12.75">
      <c r="C118" s="22"/>
    </row>
  </sheetData>
  <sheetProtection/>
  <mergeCells count="5">
    <mergeCell ref="A5:C5"/>
    <mergeCell ref="B1:C1"/>
    <mergeCell ref="B2:C2"/>
    <mergeCell ref="B3:C3"/>
    <mergeCell ref="B4:C4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</cp:lastModifiedBy>
  <cp:lastPrinted>2019-12-31T04:41:29Z</cp:lastPrinted>
  <dcterms:created xsi:type="dcterms:W3CDTF">2007-03-16T06:38:42Z</dcterms:created>
  <dcterms:modified xsi:type="dcterms:W3CDTF">2020-04-03T03:17:03Z</dcterms:modified>
  <cp:category/>
  <cp:version/>
  <cp:contentType/>
  <cp:contentStatus/>
</cp:coreProperties>
</file>