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0380" windowHeight="832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<sst xmlns="http://schemas.openxmlformats.org/spreadsheetml/2006/main" count="350" uniqueCount="319">
  <si>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</si>
  <si>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</si>
  <si>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</si>
  <si>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</si>
  <si>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</si>
  <si>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</si>
  <si>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</si>
  <si>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</si>
  <si>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</si>
  <si>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</si>
  <si>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</si>
  <si>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</si>
  <si>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</si>
  <si>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</si>
  <si>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</si>
  <si>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</si>
  <si>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</si>
  <si>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</si>
  <si>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</si>
  <si>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</si>
  <si>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</si>
  <si>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</si>
  <si>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</si>
  <si>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</si>
  <si>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</si>
  <si>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</si>
  <si>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</si>
  <si>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</si>
  <si>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</si>
  <si>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</si>
  <si>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</si>
  <si>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</si>
  <si>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</si>
  <si>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</si>
  <si>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</si>
  <si>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</si>
  <si>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</si>
  <si>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</si>
  <si>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</si>
  <si>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</si>
  <si>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</si>
  <si>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</si>
  <si>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</si>
  <si>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</si>
  <si>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</si>
  <si>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</si>
  <si>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</si>
  <si>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</si>
  <si>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</si>
  <si>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</si>
  <si>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</si>
  <si>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</si>
  <si>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</si>
  <si>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</si>
  <si>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</si>
  <si>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</si>
  <si>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</si>
  <si>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</si>
  <si>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</si>
  <si>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</si>
  <si>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</si>
  <si>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</si>
  <si>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</si>
  <si>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</si>
  <si>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</si>
  <si>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</si>
  <si>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</si>
  <si>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</si>
  <si>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</si>
  <si>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</si>
  <si>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</si>
  <si>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</si>
  <si>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</si>
  <si>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</si>
  <si>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</si>
  <si>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</si>
  <si>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</si>
  <si>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</si>
  <si>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</si>
  <si>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</si>
  <si>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</si>
  <si>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</si>
  <si>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</si>
  <si>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</si>
  <si>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</si>
  <si>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</si>
  <si>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</si>
  <si>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</si>
  <si>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</si>
  <si>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</si>
  <si>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</si>
  <si>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</si>
  <si>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</si>
  <si>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</si>
  <si>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</si>
  <si>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</si>
  <si>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</si>
  <si>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</si>
  <si>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</si>
  <si>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</si>
  <si>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</si>
  <si>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</si>
  <si>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</si>
  <si>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</si>
  <si>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</si>
  <si>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</si>
  <si>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</si>
  <si>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</si>
  <si>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</si>
  <si>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</si>
  <si>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</si>
  <si>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</si>
  <si>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</si>
  <si>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</si>
  <si>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</si>
  <si>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</si>
  <si>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</si>
  <si>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</si>
  <si>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</si>
  <si>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</si>
  <si>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</si>
  <si>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</si>
  <si>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</si>
  <si>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</si>
  <si>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</si>
  <si>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</si>
  <si>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</si>
  <si>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</si>
  <si>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</si>
  <si>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</si>
  <si>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</si>
  <si>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</si>
  <si>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</si>
  <si>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</si>
  <si>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</si>
  <si>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</si>
  <si>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</si>
  <si>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</si>
  <si>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</si>
  <si>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</si>
  <si>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</si>
  <si>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</si>
  <si>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</si>
  <si>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</si>
  <si>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</si>
  <si>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</si>
  <si>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</si>
  <si>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</si>
  <si>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</si>
  <si>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</si>
  <si>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</si>
  <si>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</si>
  <si>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</si>
  <si>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</si>
  <si>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</si>
  <si>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</si>
  <si>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</si>
  <si>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</si>
  <si>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</si>
  <si>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</si>
  <si>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</si>
  <si>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</si>
  <si>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</si>
  <si>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</si>
  <si>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</si>
  <si>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</si>
  <si>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</si>
  <si>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</si>
  <si>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</si>
  <si>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</si>
  <si>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</si>
  <si>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</si>
  <si>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</si>
  <si>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</si>
  <si>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</si>
  <si>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</si>
  <si>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</si>
  <si>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</si>
  <si>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</si>
  <si>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</si>
  <si>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</si>
  <si>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</si>
  <si>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</si>
  <si>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</si>
  <si>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</si>
  <si>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</si>
  <si>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</si>
  <si>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</si>
  <si>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</si>
  <si>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</si>
  <si>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</si>
  <si>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</si>
  <si>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</si>
  <si>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</si>
  <si>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</si>
  <si>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</si>
  <si>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</si>
  <si>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</si>
  <si>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</si>
  <si>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</si>
  <si>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</si>
  <si>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</si>
  <si>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</si>
  <si>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</si>
  <si>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</si>
  <si>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</si>
  <si>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</si>
  <si>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</si>
  <si>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</si>
  <si>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</si>
  <si>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</si>
  <si>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</si>
  <si>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000 1 11 09000 0 0000 120</t>
  </si>
  <si>
    <t xml:space="preserve">000 1 11 09040 00 0000 120 </t>
  </si>
  <si>
    <t>000 1 11 09045 10 0000 120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</si>
  <si>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</si>
  <si>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000 1 01 02010 01 0000 110</t>
  </si>
  <si>
    <t>000 1 03 00000 00 0000 000</t>
  </si>
  <si>
    <t>000 1 03 02000 01 0000 000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</si>
  <si>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</si>
  <si>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</si>
  <si>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</si>
  <si>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</si>
  <si>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</si>
  <si>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</si>
  <si>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</si>
  <si>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</si>
  <si>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</si>
  <si>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</si>
  <si>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</si>
  <si>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</si>
  <si>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</si>
  <si>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</si>
  <si>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Субсидии бюджетам на софинансирование капитальных вложений в объекты государственной (муниципальной) собственности</t>
  </si>
  <si>
    <t>000 2 02 15001 00 0000 151</t>
  </si>
  <si>
    <t>000 2 02 15001 10 0000 151</t>
  </si>
  <si>
    <t>000 2 02 20077 00 0000 151</t>
  </si>
  <si>
    <t>000 2 02 20077 10 0000 151</t>
  </si>
  <si>
    <t>000 2 02 29999 00 0000 151</t>
  </si>
  <si>
    <t>000 2 02 29999 10 0000 151</t>
  </si>
  <si>
    <t>000 2 02 30024 10 0000 151</t>
  </si>
  <si>
    <t>000 2 02 30024 00 0000 151</t>
  </si>
  <si>
    <t>000 202 49999 10 0000 151</t>
  </si>
  <si>
    <t>000 202 40000 00 0000 151</t>
  </si>
  <si>
    <t>000 2 02 30000 00 0000 151</t>
  </si>
  <si>
    <t>2 02 20216 10 0000 151</t>
  </si>
  <si>
    <t>000 2 02 20216 00 0000 151</t>
  </si>
  <si>
    <t>000 2 02 10000 00 0000 151</t>
  </si>
  <si>
    <t>000 2 02 19999 10 0000 151</t>
  </si>
  <si>
    <t>Прочие дотации бюджетам сельских поселений</t>
  </si>
  <si>
    <t>2018 год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</si>
  <si>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</si>
  <si>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</si>
  <si>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</si>
  <si>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</si>
  <si>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</si>
  <si>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</si>
  <si>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</si>
  <si>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</si>
  <si>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</si>
  <si>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</si>
  <si>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Прочие субсидии бюджетам сельских поселений поселений</t>
  </si>
  <si>
    <t xml:space="preserve">Субвенции бюджетам бюджетной системы Российской Федерации </t>
  </si>
  <si>
    <t>Субвенции местным  бюджетам на выполнение передаваемых полномочий субъектов Российской Федерации</t>
  </si>
  <si>
    <t>Субвенции  бюджетам сельских поселений на выполнение передаваемых полномочий субъектов Российской Федерации</t>
  </si>
  <si>
    <t>Прочие межбюджетные трансфреты передаваемые бюджетам сельских поселений</t>
  </si>
  <si>
    <t>Субсидии бюджетам на осуществление дорожной деятельности в отношении автомобильных дорог общего пользованич,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</si>
  <si>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000 2 02 20000 00 0000 151</t>
  </si>
  <si>
    <t>Субсидии бюджетам бюджетной системы Российской Федерации  (межбюджетные субсидии)</t>
  </si>
  <si>
    <t>Субсидии бюджетам  на осуществление дорожной деятельности в отношении автомобильных дорог общего пользованич,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</si>
  <si>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Дотации бюджетам сельских поселений на выравнивание 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</si>
  <si>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</si>
  <si>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</si>
  <si>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исполнено</t>
  </si>
  <si>
    <t>%</t>
  </si>
  <si>
    <t>000 1 14 00000 00 0000410</t>
  </si>
  <si>
    <t>Доходы от реализации иного имущества,находящегося в государственной и муниципальной собственности  (за исключением имущества автономных учреждений ,а также имущества государственных и муниципальных унитарных предприятий ,в том числе казенных</t>
  </si>
  <si>
    <t>000 1 14 02050 10 0000410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</si>
  <si>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</si>
  <si>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</si>
  <si>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</si>
  <si>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</si>
  <si>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</si>
  <si>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Приложение № 1</t>
  </si>
  <si>
    <t>000 1 13 00000 00 0000 000</t>
  </si>
  <si>
    <t>Доходы от оказания платных услуг (работ)и компенсации затрат государства</t>
  </si>
  <si>
    <t>000 1 13 02000 00 0000 130</t>
  </si>
  <si>
    <t>Доходы от компенсации затрат государства</t>
  </si>
  <si>
    <t>000 1 13 02995 10 0000 130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</si>
  <si>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</si>
  <si>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</si>
  <si>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</si>
  <si>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Штрафы,Санкции,Возмещение ущерба</t>
  </si>
  <si>
    <t>000 1 16 00000 00 0000000</t>
  </si>
  <si>
    <t>000 1 16 90000 00 0000140</t>
  </si>
  <si>
    <t>Прочие поступления от денежных взысканий (штрафов) и иных сумм ущерба</t>
  </si>
  <si>
    <t>000 1 16 90050 10 0000140</t>
  </si>
  <si>
    <t>Прочие поступления от денежных взысканий (штрафов) и иных сумм ущерба,зачисляемые в бюджеты сельских поселений</t>
  </si>
  <si>
    <t>000 1 16 90050 10 6000140</t>
  </si>
  <si>
    <t>Прочие поступления от денежных взысканий (штрафов) и иных сумм ущерба,зачисляемые в бюджеты сельских поселений(федеральные государственные органы,Банк России,органы управления госудврственными внебюджетными фондами Российской Федерации)</t>
  </si>
  <si>
    <t>000 1 17 01000 00 0000 180</t>
  </si>
  <si>
    <t>Невыясненные поступления</t>
  </si>
  <si>
    <t>000 1 17 01050 10 0000 180</t>
  </si>
  <si>
    <t>Невыясненные поступления ,зачисляемые в бюджеты сельских поселений</t>
  </si>
  <si>
    <t>413,2</t>
  </si>
  <si>
    <t>000 2 02 15002 10 0000 151</t>
  </si>
  <si>
    <t>000 2 02 15002 00 0000 151</t>
  </si>
  <si>
    <t>Дотации бюджетам на поддержку мер сбалансированности бюджетов</t>
  </si>
  <si>
    <t>Дотации бюджетам сельских поселений на поддержку мер сбалансированности бюджетов</t>
  </si>
  <si>
    <t>000 207 00000 00 0000 180</t>
  </si>
  <si>
    <t>Прочие безвозмездные поступления</t>
  </si>
  <si>
    <t>000 207 05000 10 0000 180</t>
  </si>
  <si>
    <t>Прочие безвозмездные поступления в бюджеты сельских поселений</t>
  </si>
  <si>
    <t>000 207 05030 10 0000 180</t>
  </si>
  <si>
    <t>000 207 05030 10 9900 180</t>
  </si>
  <si>
    <t xml:space="preserve">Безвозмездные поступления в бюджеты сельских поселений на реализацию проектов по благоустройству дворовых территорий </t>
  </si>
  <si>
    <t>к решению Совета депутатов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</si>
  <si>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2018год и плановый период 2019-2020годов исполнение  за 2018год</t>
  </si>
  <si>
    <t>от 04.04.2019 года № 38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</si>
</sst>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justify"/>
    </xf>
    <xf numFmtId="176" fontId="3" fillId="0" borderId="23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wrapText="1"/>
    </xf>
    <xf numFmtId="0" fontId="3" fillId="32" borderId="0" xfId="0" applyFont="1" applyFill="1" applyAlignment="1">
      <alignment horizontal="left"/>
    </xf>
    <xf numFmtId="0" fontId="3" fillId="0" borderId="20" xfId="0" applyNumberFormat="1" applyFont="1" applyBorder="1" applyAlignment="1">
      <alignment horizontal="justify" vertical="top" wrapText="1"/>
    </xf>
    <xf numFmtId="0" fontId="8" fillId="32" borderId="10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12" fillId="0" borderId="10" xfId="0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176" fontId="13" fillId="0" borderId="10" xfId="0" applyNumberFormat="1" applyFont="1" applyBorder="1" applyAlignment="1">
      <alignment vertical="justify"/>
    </xf>
    <xf numFmtId="176" fontId="14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5" fillId="0" borderId="0" xfId="0" applyFont="1" applyAlignment="1">
      <alignment/>
    </xf>
    <xf numFmtId="0" fontId="3" fillId="32" borderId="21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32" borderId="21" xfId="0" applyFont="1" applyFill="1" applyBorder="1" applyAlignment="1">
      <alignment vertical="justify" wrapText="1"/>
    </xf>
    <xf numFmtId="0" fontId="14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justify"/>
    </xf>
    <xf numFmtId="176" fontId="13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176" fontId="12" fillId="0" borderId="10" xfId="0" applyNumberFormat="1" applyFont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 vertical="justify"/>
    </xf>
    <xf numFmtId="2" fontId="3" fillId="32" borderId="10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Border="1" applyAlignment="1">
      <alignment vertical="justify"/>
    </xf>
    <xf numFmtId="0" fontId="1" fillId="32" borderId="21" xfId="0" applyFont="1" applyFill="1" applyBorder="1" applyAlignment="1">
      <alignment vertical="top" wrapText="1"/>
    </xf>
    <xf numFmtId="2" fontId="13" fillId="0" borderId="10" xfId="0" applyNumberFormat="1" applyFont="1" applyBorder="1" applyAlignment="1">
      <alignment vertical="justify"/>
    </xf>
    <xf numFmtId="2" fontId="13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justify"/>
    </xf>
    <xf numFmtId="2" fontId="14" fillId="0" borderId="10" xfId="0" applyNumberFormat="1" applyFont="1" applyBorder="1" applyAlignment="1">
      <alignment vertical="justify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="75" zoomScaleSheetLayoutView="75" zoomScalePageLayoutView="0" workbookViewId="0" topLeftCell="A1">
      <selection activeCell="A6" sqref="A6:C6"/>
    </sheetView>
  </sheetViews>
  <sheetFormatPr defaultColWidth="9.00390625" defaultRowHeight="12.75"/>
  <cols>
    <col min="1" max="1" width="27.25390625" style="0" customWidth="1"/>
    <col min="2" max="2" width="41.50390625" style="0" customWidth="1"/>
    <col min="3" max="3" width="14.25390625" style="0" customWidth="1"/>
    <col min="4" max="4" width="10.75390625" style="0" customWidth="1"/>
    <col min="5" max="5" width="13.75390625" style="0" customWidth="1"/>
  </cols>
  <sheetData>
    <row r="1" spans="2:3" ht="15" customHeight="1">
      <c r="B1" s="58"/>
      <c r="C1" s="78" t="s">
        <v>283</v>
      </c>
    </row>
    <row r="2" spans="2:3" ht="12.75" customHeight="1">
      <c r="B2" s="60"/>
      <c r="C2" s="62" t="s">
        <v>316</v>
      </c>
    </row>
    <row r="3" spans="2:3" ht="15" customHeight="1">
      <c r="B3" s="60"/>
      <c r="C3" s="62" t="s">
        <v>318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09" t="s">
        <v>317</v>
      </c>
      <c r="B6" s="109"/>
      <c r="C6" s="109"/>
    </row>
    <row r="7" ht="13.5" thickBot="1">
      <c r="E7" t="s">
        <v>251</v>
      </c>
    </row>
    <row r="8" spans="1:5" ht="78.75" customHeight="1" thickBot="1">
      <c r="A8" s="11" t="s">
        <v>2</v>
      </c>
      <c r="B8" s="29" t="s">
        <v>1</v>
      </c>
      <c r="C8" s="52" t="s">
        <v>250</v>
      </c>
      <c r="D8" s="92" t="s">
        <v>273</v>
      </c>
      <c r="E8" s="92" t="s">
        <v>274</v>
      </c>
    </row>
    <row r="9" spans="1:5" ht="30" customHeight="1" thickBot="1">
      <c r="A9" s="20" t="s">
        <v>3</v>
      </c>
      <c r="B9" s="30" t="s">
        <v>252</v>
      </c>
      <c r="C9" s="53">
        <f>C10+C15+C21+C23+C30+C38</f>
        <v>20042.6</v>
      </c>
      <c r="D9" s="107">
        <f>D10+D16+D21+D23+D30+D38+D46+D41+D34</f>
        <v>18805.67</v>
      </c>
      <c r="E9" s="93">
        <f>(D9*100)/C9</f>
        <v>93.82849530500035</v>
      </c>
    </row>
    <row r="10" spans="1:5" ht="30" customHeight="1" thickBot="1">
      <c r="A10" s="20" t="s">
        <v>4</v>
      </c>
      <c r="B10" s="31" t="s">
        <v>5</v>
      </c>
      <c r="C10" s="53">
        <f>C11</f>
        <v>10951</v>
      </c>
      <c r="D10" s="105">
        <f>D11</f>
        <v>10151.119999999999</v>
      </c>
      <c r="E10" s="85">
        <f>E11</f>
        <v>92.69582686512646</v>
      </c>
    </row>
    <row r="11" spans="1:5" ht="33.75" customHeight="1">
      <c r="A11" s="12" t="s">
        <v>10</v>
      </c>
      <c r="B11" s="33" t="s">
        <v>11</v>
      </c>
      <c r="C11" s="53">
        <f>C12+C13+C14</f>
        <v>10951</v>
      </c>
      <c r="D11" s="105">
        <f>D12+D13+D14</f>
        <v>10151.119999999999</v>
      </c>
      <c r="E11" s="85">
        <f>(D11*100)/C11</f>
        <v>92.69582686512646</v>
      </c>
    </row>
    <row r="12" spans="1:5" ht="129.75" customHeight="1">
      <c r="A12" s="4" t="s">
        <v>216</v>
      </c>
      <c r="B12" s="98" t="s">
        <v>253</v>
      </c>
      <c r="C12" s="54">
        <v>10901</v>
      </c>
      <c r="D12" s="84">
        <v>10036.8</v>
      </c>
      <c r="E12" s="84">
        <f>(D12*100)/C12</f>
        <v>92.07228694615172</v>
      </c>
    </row>
    <row r="13" spans="1:5" ht="177" customHeight="1">
      <c r="A13" s="68" t="s">
        <v>227</v>
      </c>
      <c r="B13" s="69" t="s">
        <v>223</v>
      </c>
      <c r="C13" s="54">
        <v>30</v>
      </c>
      <c r="D13" s="103">
        <v>50.92</v>
      </c>
      <c r="E13" s="84">
        <f>(D13*100)/C13</f>
        <v>169.73333333333332</v>
      </c>
    </row>
    <row r="14" spans="1:5" ht="60" customHeight="1">
      <c r="A14" s="68" t="s">
        <v>228</v>
      </c>
      <c r="B14" s="70" t="s">
        <v>224</v>
      </c>
      <c r="C14" s="54">
        <v>20</v>
      </c>
      <c r="D14" s="84">
        <v>63.4</v>
      </c>
      <c r="E14" s="84">
        <f>(D14*100)/C14</f>
        <v>317</v>
      </c>
    </row>
    <row r="15" spans="1:5" ht="45" customHeight="1">
      <c r="A15" s="14" t="s">
        <v>217</v>
      </c>
      <c r="B15" s="71" t="s">
        <v>226</v>
      </c>
      <c r="C15" s="67">
        <f>C16</f>
        <v>1547</v>
      </c>
      <c r="D15" s="105">
        <f>D16</f>
        <v>1671.83</v>
      </c>
      <c r="E15" s="85">
        <f>E16</f>
        <v>599.6249809814661</v>
      </c>
    </row>
    <row r="16" spans="1:5" ht="45.75" customHeight="1">
      <c r="A16" s="14" t="s">
        <v>218</v>
      </c>
      <c r="B16" s="38" t="s">
        <v>225</v>
      </c>
      <c r="C16" s="67">
        <f>C17+C18+C19+C20</f>
        <v>1547</v>
      </c>
      <c r="D16" s="105">
        <f>D17+D18+D19+D20</f>
        <v>1671.83</v>
      </c>
      <c r="E16" s="85">
        <f>E17+E18+E19+E20</f>
        <v>599.6249809814661</v>
      </c>
    </row>
    <row r="17" spans="1:5" ht="114.75" customHeight="1">
      <c r="A17" s="4" t="s">
        <v>219</v>
      </c>
      <c r="B17" s="3" t="s">
        <v>254</v>
      </c>
      <c r="C17" s="54">
        <v>577</v>
      </c>
      <c r="D17" s="86">
        <v>744.9</v>
      </c>
      <c r="E17" s="86">
        <f>(D17*100)/C17</f>
        <v>129.09878682842287</v>
      </c>
    </row>
    <row r="18" spans="1:5" ht="150" customHeight="1">
      <c r="A18" s="4" t="s">
        <v>220</v>
      </c>
      <c r="B18" s="3" t="s">
        <v>255</v>
      </c>
      <c r="C18" s="54">
        <v>4</v>
      </c>
      <c r="D18" s="86">
        <v>7.2</v>
      </c>
      <c r="E18" s="86">
        <f>(D18*100)/C18</f>
        <v>180</v>
      </c>
    </row>
    <row r="19" spans="1:5" ht="135" customHeight="1">
      <c r="A19" s="4" t="s">
        <v>221</v>
      </c>
      <c r="B19" s="3" t="s">
        <v>256</v>
      </c>
      <c r="C19" s="54">
        <v>1055</v>
      </c>
      <c r="D19" s="108">
        <v>1086.63</v>
      </c>
      <c r="E19" s="86">
        <f>(D19*100)/C19</f>
        <v>102.99810426540286</v>
      </c>
    </row>
    <row r="20" spans="1:5" ht="135" customHeight="1">
      <c r="A20" s="4" t="s">
        <v>222</v>
      </c>
      <c r="B20" s="3" t="s">
        <v>257</v>
      </c>
      <c r="C20" s="54">
        <v>-89</v>
      </c>
      <c r="D20" s="86">
        <v>-166.9</v>
      </c>
      <c r="E20" s="86">
        <f>(D20*100)/C20</f>
        <v>187.52808988764045</v>
      </c>
    </row>
    <row r="21" spans="1:6" ht="17.25" customHeight="1">
      <c r="A21" s="12" t="s">
        <v>15</v>
      </c>
      <c r="B21" s="33" t="s">
        <v>16</v>
      </c>
      <c r="C21" s="53">
        <f>C22</f>
        <v>21.6</v>
      </c>
      <c r="D21" s="87">
        <f>D22</f>
        <v>14.5</v>
      </c>
      <c r="E21" s="85">
        <f>E22</f>
        <v>67.12962962962962</v>
      </c>
      <c r="F21" s="88"/>
    </row>
    <row r="22" spans="1:5" ht="31.5" customHeight="1">
      <c r="A22" s="13" t="s">
        <v>19</v>
      </c>
      <c r="B22" s="35" t="s">
        <v>20</v>
      </c>
      <c r="C22" s="28">
        <v>21.6</v>
      </c>
      <c r="D22" s="83">
        <v>14.5</v>
      </c>
      <c r="E22" s="84">
        <f>(D22*100)/C22</f>
        <v>67.12962962962962</v>
      </c>
    </row>
    <row r="23" spans="1:5" ht="19.5" customHeight="1">
      <c r="A23" s="12" t="s">
        <v>21</v>
      </c>
      <c r="B23" s="33" t="s">
        <v>22</v>
      </c>
      <c r="C23" s="53">
        <f>C24+C26</f>
        <v>6153</v>
      </c>
      <c r="D23" s="105">
        <f>D24+D26</f>
        <v>5248.12</v>
      </c>
      <c r="E23" s="85">
        <f>E24+E26</f>
        <v>182.86629856944035</v>
      </c>
    </row>
    <row r="24" spans="1:5" ht="31.5" customHeight="1">
      <c r="A24" s="13" t="s">
        <v>206</v>
      </c>
      <c r="B24" s="36" t="s">
        <v>208</v>
      </c>
      <c r="C24" s="28">
        <f>C25</f>
        <v>1069</v>
      </c>
      <c r="D24" s="84">
        <f>D25</f>
        <v>1078</v>
      </c>
      <c r="E24" s="84">
        <f>E25</f>
        <v>100.84190832553789</v>
      </c>
    </row>
    <row r="25" spans="1:5" ht="87.75" customHeight="1">
      <c r="A25" s="13" t="s">
        <v>207</v>
      </c>
      <c r="B25" s="35" t="s">
        <v>272</v>
      </c>
      <c r="C25" s="28">
        <v>1069</v>
      </c>
      <c r="D25" s="84">
        <v>1078</v>
      </c>
      <c r="E25" s="84">
        <f>(D25*100)/C25</f>
        <v>100.84190832553789</v>
      </c>
    </row>
    <row r="26" spans="1:5" ht="30" customHeight="1">
      <c r="A26" s="13" t="s">
        <v>209</v>
      </c>
      <c r="B26" s="36" t="s">
        <v>210</v>
      </c>
      <c r="C26" s="28">
        <f>C27+C28</f>
        <v>5084</v>
      </c>
      <c r="D26" s="84">
        <f>D27+D28</f>
        <v>4170.12</v>
      </c>
      <c r="E26" s="84">
        <f>(D26*100)/C26</f>
        <v>82.02439024390245</v>
      </c>
    </row>
    <row r="27" spans="1:5" ht="60" customHeight="1">
      <c r="A27" s="13" t="s">
        <v>230</v>
      </c>
      <c r="B27" s="77" t="s">
        <v>231</v>
      </c>
      <c r="C27" s="76">
        <v>3532</v>
      </c>
      <c r="D27" s="103">
        <v>2877.42</v>
      </c>
      <c r="E27" s="84">
        <f>(D27*100)/C27</f>
        <v>81.46715741789355</v>
      </c>
    </row>
    <row r="28" spans="1:5" ht="64.5" customHeight="1">
      <c r="A28" s="13" t="s">
        <v>229</v>
      </c>
      <c r="B28" s="77" t="s">
        <v>232</v>
      </c>
      <c r="C28" s="76">
        <v>1552</v>
      </c>
      <c r="D28" s="84">
        <v>1292.7</v>
      </c>
      <c r="E28" s="84">
        <f>(D28*100)/C28</f>
        <v>83.29252577319588</v>
      </c>
    </row>
    <row r="29" spans="1:5" ht="129.75" customHeight="1">
      <c r="A29" s="4" t="s">
        <v>211</v>
      </c>
      <c r="B29" s="97" t="s">
        <v>215</v>
      </c>
      <c r="C29" s="28"/>
      <c r="D29" s="82"/>
      <c r="E29" s="82"/>
    </row>
    <row r="30" spans="1:5" ht="68.25" customHeight="1">
      <c r="A30" s="14" t="s">
        <v>46</v>
      </c>
      <c r="B30" s="38" t="s">
        <v>47</v>
      </c>
      <c r="C30" s="53">
        <f>C31</f>
        <v>500</v>
      </c>
      <c r="D30" s="85">
        <f>D31</f>
        <v>703.8</v>
      </c>
      <c r="E30" s="85">
        <f>E31</f>
        <v>140.76</v>
      </c>
    </row>
    <row r="31" spans="1:5" ht="129.75" customHeight="1">
      <c r="A31" s="3" t="s">
        <v>212</v>
      </c>
      <c r="B31" s="99" t="s">
        <v>103</v>
      </c>
      <c r="C31" s="28">
        <f aca="true" t="shared" si="0" ref="C31:E32">C32</f>
        <v>500</v>
      </c>
      <c r="D31" s="84">
        <f>D32</f>
        <v>703.8</v>
      </c>
      <c r="E31" s="84">
        <f t="shared" si="0"/>
        <v>140.76</v>
      </c>
    </row>
    <row r="32" spans="1:5" ht="135" customHeight="1">
      <c r="A32" s="23" t="s">
        <v>213</v>
      </c>
      <c r="B32" s="34" t="s">
        <v>259</v>
      </c>
      <c r="C32" s="55">
        <f>C33</f>
        <v>500</v>
      </c>
      <c r="D32" s="84">
        <f t="shared" si="0"/>
        <v>703.8</v>
      </c>
      <c r="E32" s="84">
        <f t="shared" si="0"/>
        <v>140.76</v>
      </c>
    </row>
    <row r="33" spans="1:5" ht="120" customHeight="1">
      <c r="A33" s="4" t="s">
        <v>214</v>
      </c>
      <c r="B33" s="34" t="s">
        <v>258</v>
      </c>
      <c r="C33" s="28">
        <v>500</v>
      </c>
      <c r="D33" s="84">
        <v>703.8</v>
      </c>
      <c r="E33" s="84">
        <f>(D33*100)/C33</f>
        <v>140.76</v>
      </c>
    </row>
    <row r="34" spans="1:5" ht="34.5" customHeight="1">
      <c r="A34" s="14" t="s">
        <v>284</v>
      </c>
      <c r="B34" s="100" t="s">
        <v>285</v>
      </c>
      <c r="C34" s="53"/>
      <c r="D34" s="93">
        <f>D35</f>
        <v>7.4</v>
      </c>
      <c r="E34" s="85"/>
    </row>
    <row r="35" spans="1:5" ht="39.75" customHeight="1">
      <c r="A35" s="4" t="s">
        <v>286</v>
      </c>
      <c r="B35" s="34" t="s">
        <v>287</v>
      </c>
      <c r="C35" s="28"/>
      <c r="D35" s="101">
        <f>D36</f>
        <v>7.4</v>
      </c>
      <c r="E35" s="84"/>
    </row>
    <row r="36" spans="1:5" ht="39.75" customHeight="1">
      <c r="A36" s="4" t="s">
        <v>290</v>
      </c>
      <c r="B36" s="34" t="s">
        <v>289</v>
      </c>
      <c r="C36" s="28"/>
      <c r="D36" s="101">
        <f>D37</f>
        <v>7.4</v>
      </c>
      <c r="E36" s="84"/>
    </row>
    <row r="37" spans="1:5" ht="39.75" customHeight="1">
      <c r="A37" s="4" t="s">
        <v>288</v>
      </c>
      <c r="B37" s="34" t="s">
        <v>291</v>
      </c>
      <c r="C37" s="28"/>
      <c r="D37" s="101">
        <v>7.4</v>
      </c>
      <c r="E37" s="84"/>
    </row>
    <row r="38" spans="1:5" ht="54.75" customHeight="1">
      <c r="A38" s="14" t="s">
        <v>106</v>
      </c>
      <c r="B38" s="100" t="s">
        <v>107</v>
      </c>
      <c r="C38" s="53">
        <f aca="true" t="shared" si="1" ref="C38:E39">C39</f>
        <v>870</v>
      </c>
      <c r="D38" s="85">
        <f t="shared" si="1"/>
        <v>989.5</v>
      </c>
      <c r="E38" s="85">
        <f t="shared" si="1"/>
        <v>113.73563218390805</v>
      </c>
    </row>
    <row r="39" spans="1:5" ht="129.75" customHeight="1">
      <c r="A39" s="4" t="s">
        <v>275</v>
      </c>
      <c r="B39" s="34" t="s">
        <v>276</v>
      </c>
      <c r="C39" s="28">
        <f t="shared" si="1"/>
        <v>870</v>
      </c>
      <c r="D39" s="84">
        <f t="shared" si="1"/>
        <v>989.5</v>
      </c>
      <c r="E39" s="84">
        <f t="shared" si="1"/>
        <v>113.73563218390805</v>
      </c>
    </row>
    <row r="40" spans="1:5" ht="129.75" customHeight="1">
      <c r="A40" s="4" t="s">
        <v>277</v>
      </c>
      <c r="B40" s="34" t="s">
        <v>276</v>
      </c>
      <c r="C40" s="28">
        <v>870</v>
      </c>
      <c r="D40" s="84">
        <v>989.5</v>
      </c>
      <c r="E40" s="84">
        <f>(D40*100)/C40</f>
        <v>113.73563218390805</v>
      </c>
    </row>
    <row r="41" spans="1:5" ht="34.5" customHeight="1">
      <c r="A41" s="14" t="s">
        <v>293</v>
      </c>
      <c r="B41" s="100" t="s">
        <v>292</v>
      </c>
      <c r="C41" s="53"/>
      <c r="D41" s="85">
        <f>D42</f>
        <v>3.3</v>
      </c>
      <c r="E41" s="85"/>
    </row>
    <row r="42" spans="1:5" ht="49.5" customHeight="1">
      <c r="A42" s="4" t="s">
        <v>294</v>
      </c>
      <c r="B42" s="34" t="s">
        <v>295</v>
      </c>
      <c r="C42" s="28"/>
      <c r="D42" s="84">
        <f>D43</f>
        <v>3.3</v>
      </c>
      <c r="E42" s="84"/>
    </row>
    <row r="43" spans="1:5" ht="64.5" customHeight="1">
      <c r="A43" s="4" t="s">
        <v>296</v>
      </c>
      <c r="B43" s="34" t="s">
        <v>297</v>
      </c>
      <c r="C43" s="28"/>
      <c r="D43" s="84">
        <f>D44</f>
        <v>3.3</v>
      </c>
      <c r="E43" s="84"/>
    </row>
    <row r="44" spans="1:5" ht="129.75" customHeight="1">
      <c r="A44" s="4" t="s">
        <v>296</v>
      </c>
      <c r="B44" s="34" t="s">
        <v>297</v>
      </c>
      <c r="C44" s="28"/>
      <c r="D44" s="84">
        <f>D45</f>
        <v>3.3</v>
      </c>
      <c r="E44" s="84"/>
    </row>
    <row r="45" spans="1:5" ht="129.75" customHeight="1">
      <c r="A45" s="4" t="s">
        <v>298</v>
      </c>
      <c r="B45" s="34" t="s">
        <v>299</v>
      </c>
      <c r="C45" s="28"/>
      <c r="D45" s="84">
        <v>3.3</v>
      </c>
      <c r="E45" s="84"/>
    </row>
    <row r="46" spans="1:5" ht="19.5" customHeight="1">
      <c r="A46" s="14" t="s">
        <v>278</v>
      </c>
      <c r="B46" s="100" t="s">
        <v>279</v>
      </c>
      <c r="C46" s="53"/>
      <c r="D46" s="85">
        <f>D49+D47</f>
        <v>16.1</v>
      </c>
      <c r="E46" s="85"/>
    </row>
    <row r="47" spans="1:5" ht="19.5" customHeight="1">
      <c r="A47" s="4" t="s">
        <v>300</v>
      </c>
      <c r="B47" s="34" t="s">
        <v>301</v>
      </c>
      <c r="C47" s="53"/>
      <c r="D47" s="85">
        <f>D48</f>
        <v>-2.4</v>
      </c>
      <c r="E47" s="85"/>
    </row>
    <row r="48" spans="1:5" ht="19.5" customHeight="1">
      <c r="A48" s="4" t="s">
        <v>302</v>
      </c>
      <c r="B48" s="34" t="s">
        <v>303</v>
      </c>
      <c r="C48" s="53"/>
      <c r="D48" s="84">
        <v>-2.4</v>
      </c>
      <c r="E48" s="85"/>
    </row>
    <row r="49" spans="1:5" ht="19.5" customHeight="1">
      <c r="A49" s="4" t="s">
        <v>280</v>
      </c>
      <c r="B49" s="34" t="s">
        <v>279</v>
      </c>
      <c r="C49" s="28"/>
      <c r="D49" s="84">
        <f>D50</f>
        <v>18.5</v>
      </c>
      <c r="E49" s="84"/>
    </row>
    <row r="50" spans="1:5" ht="19.5" customHeight="1">
      <c r="A50" s="4" t="s">
        <v>281</v>
      </c>
      <c r="B50" s="34" t="s">
        <v>282</v>
      </c>
      <c r="C50" s="28"/>
      <c r="D50" s="84">
        <v>18.5</v>
      </c>
      <c r="E50" s="84"/>
    </row>
    <row r="51" spans="1:5" ht="15">
      <c r="A51" s="12" t="s">
        <v>68</v>
      </c>
      <c r="B51" s="59" t="s">
        <v>205</v>
      </c>
      <c r="C51" s="95">
        <f>C52+C56+C66+C69+C71</f>
        <v>22191.04</v>
      </c>
      <c r="D51" s="106">
        <f>D52+D66+D69+D71+D56</f>
        <v>22191.039999999997</v>
      </c>
      <c r="E51" s="94">
        <f>(D51*100)/C51</f>
        <v>99.99999999999997</v>
      </c>
    </row>
    <row r="52" spans="1:5" ht="51" customHeight="1">
      <c r="A52" s="4" t="s">
        <v>70</v>
      </c>
      <c r="B52" s="32" t="s">
        <v>110</v>
      </c>
      <c r="C52" s="66">
        <f>C53</f>
        <v>12391.35</v>
      </c>
      <c r="D52" s="85">
        <f aca="true" t="shared" si="2" ref="D52:E54">D53</f>
        <v>12391.35</v>
      </c>
      <c r="E52" s="85">
        <f t="shared" si="2"/>
        <v>100</v>
      </c>
    </row>
    <row r="53" spans="1:5" ht="50.25" customHeight="1">
      <c r="A53" s="12" t="s">
        <v>247</v>
      </c>
      <c r="B53" s="33" t="s">
        <v>260</v>
      </c>
      <c r="C53" s="66">
        <f>C54+C58</f>
        <v>12391.35</v>
      </c>
      <c r="D53" s="103">
        <f t="shared" si="2"/>
        <v>12391.35</v>
      </c>
      <c r="E53" s="84">
        <f t="shared" si="2"/>
        <v>100</v>
      </c>
    </row>
    <row r="54" spans="1:5" ht="34.5" customHeight="1">
      <c r="A54" s="13" t="s">
        <v>234</v>
      </c>
      <c r="B54" s="35" t="s">
        <v>73</v>
      </c>
      <c r="C54" s="65">
        <f>C55+C56</f>
        <v>12391.35</v>
      </c>
      <c r="D54" s="103">
        <f>D55+D56</f>
        <v>12391.35</v>
      </c>
      <c r="E54" s="84">
        <f t="shared" si="2"/>
        <v>100</v>
      </c>
    </row>
    <row r="55" spans="1:5" ht="67.5" customHeight="1">
      <c r="A55" s="13" t="s">
        <v>235</v>
      </c>
      <c r="B55" s="63" t="s">
        <v>270</v>
      </c>
      <c r="C55" s="55">
        <v>12151</v>
      </c>
      <c r="D55" s="84">
        <v>12151</v>
      </c>
      <c r="E55" s="84">
        <f>(D55*100)/C55</f>
        <v>100</v>
      </c>
    </row>
    <row r="56" spans="1:5" ht="67.5" customHeight="1">
      <c r="A56" s="13" t="s">
        <v>306</v>
      </c>
      <c r="B56" s="63" t="s">
        <v>307</v>
      </c>
      <c r="C56" s="102">
        <f>C57</f>
        <v>240.35</v>
      </c>
      <c r="D56" s="103">
        <f>D57</f>
        <v>240.35</v>
      </c>
      <c r="E56" s="84">
        <f>E57</f>
        <v>100</v>
      </c>
    </row>
    <row r="57" spans="1:5" ht="67.5" customHeight="1">
      <c r="A57" s="13" t="s">
        <v>305</v>
      </c>
      <c r="B57" s="63" t="s">
        <v>308</v>
      </c>
      <c r="C57" s="102">
        <v>240.35</v>
      </c>
      <c r="D57" s="103">
        <v>240.35</v>
      </c>
      <c r="E57" s="84">
        <f>(D57*100)/C57</f>
        <v>100</v>
      </c>
    </row>
    <row r="58" spans="1:5" ht="45" customHeight="1">
      <c r="A58" s="13" t="s">
        <v>248</v>
      </c>
      <c r="B58" s="63" t="s">
        <v>249</v>
      </c>
      <c r="C58" s="55">
        <v>0</v>
      </c>
      <c r="D58" s="84">
        <v>0</v>
      </c>
      <c r="E58" s="84">
        <v>0</v>
      </c>
    </row>
    <row r="59" spans="1:5" ht="60" customHeight="1">
      <c r="A59" s="12" t="s">
        <v>267</v>
      </c>
      <c r="B59" s="33" t="s">
        <v>268</v>
      </c>
      <c r="C59" s="53">
        <f>C60</f>
        <v>0</v>
      </c>
      <c r="D59" s="96">
        <v>0</v>
      </c>
      <c r="E59" s="96">
        <v>0</v>
      </c>
    </row>
    <row r="60" spans="1:5" ht="150" customHeight="1">
      <c r="A60" s="73" t="s">
        <v>246</v>
      </c>
      <c r="B60" s="72" t="s">
        <v>269</v>
      </c>
      <c r="C60" s="53">
        <v>0</v>
      </c>
      <c r="D60" s="96">
        <v>0</v>
      </c>
      <c r="E60" s="96">
        <f>E61</f>
        <v>0</v>
      </c>
    </row>
    <row r="61" spans="1:5" ht="135" customHeight="1">
      <c r="A61" s="75" t="s">
        <v>245</v>
      </c>
      <c r="B61" s="74" t="s">
        <v>266</v>
      </c>
      <c r="C61" s="28">
        <v>0</v>
      </c>
      <c r="D61" s="96">
        <v>0</v>
      </c>
      <c r="E61" s="96">
        <v>0</v>
      </c>
    </row>
    <row r="62" spans="1:5" ht="64.5" customHeight="1">
      <c r="A62" s="80" t="s">
        <v>236</v>
      </c>
      <c r="B62" s="79" t="s">
        <v>233</v>
      </c>
      <c r="C62" s="28">
        <f>C63</f>
        <v>0</v>
      </c>
      <c r="D62" s="96">
        <v>0</v>
      </c>
      <c r="E62" s="96">
        <v>0</v>
      </c>
    </row>
    <row r="63" spans="1:5" ht="69.75" customHeight="1">
      <c r="A63" s="81" t="s">
        <v>237</v>
      </c>
      <c r="B63" s="18" t="s">
        <v>271</v>
      </c>
      <c r="C63" s="28">
        <v>0</v>
      </c>
      <c r="D63" s="96">
        <v>0</v>
      </c>
      <c r="E63" s="96">
        <v>0</v>
      </c>
    </row>
    <row r="64" spans="1:5" ht="18" customHeight="1">
      <c r="A64" s="24" t="s">
        <v>238</v>
      </c>
      <c r="B64" s="45" t="s">
        <v>86</v>
      </c>
      <c r="C64" s="55">
        <f>C65</f>
        <v>0</v>
      </c>
      <c r="D64" s="96">
        <f>D65</f>
        <v>0</v>
      </c>
      <c r="E64" s="96">
        <v>0</v>
      </c>
    </row>
    <row r="65" spans="1:5" ht="34.5" customHeight="1">
      <c r="A65" s="24" t="s">
        <v>239</v>
      </c>
      <c r="B65" s="35" t="s">
        <v>261</v>
      </c>
      <c r="C65" s="55">
        <v>0</v>
      </c>
      <c r="D65" s="96">
        <v>0</v>
      </c>
      <c r="E65" s="96">
        <v>0</v>
      </c>
    </row>
    <row r="66" spans="1:5" ht="30" customHeight="1">
      <c r="A66" s="12" t="s">
        <v>244</v>
      </c>
      <c r="B66" s="43" t="s">
        <v>262</v>
      </c>
      <c r="C66" s="66" t="str">
        <f aca="true" t="shared" si="3" ref="C66:E67">C67</f>
        <v>413,2</v>
      </c>
      <c r="D66" s="85">
        <f t="shared" si="3"/>
        <v>413.2</v>
      </c>
      <c r="E66" s="85">
        <f t="shared" si="3"/>
        <v>100</v>
      </c>
    </row>
    <row r="67" spans="1:5" ht="46.5">
      <c r="A67" s="13" t="s">
        <v>241</v>
      </c>
      <c r="B67" s="41" t="s">
        <v>263</v>
      </c>
      <c r="C67" s="65" t="str">
        <f t="shared" si="3"/>
        <v>413,2</v>
      </c>
      <c r="D67" s="84">
        <f t="shared" si="3"/>
        <v>413.2</v>
      </c>
      <c r="E67" s="84">
        <f t="shared" si="3"/>
        <v>100</v>
      </c>
    </row>
    <row r="68" spans="1:5" ht="62.25">
      <c r="A68" s="13" t="s">
        <v>240</v>
      </c>
      <c r="B68" s="41" t="s">
        <v>264</v>
      </c>
      <c r="C68" s="64" t="s">
        <v>304</v>
      </c>
      <c r="D68" s="84">
        <v>413.2</v>
      </c>
      <c r="E68" s="84">
        <f>(D68*100)/C68</f>
        <v>100</v>
      </c>
    </row>
    <row r="69" spans="1:5" ht="15">
      <c r="A69" s="90" t="s">
        <v>243</v>
      </c>
      <c r="B69" s="91" t="s">
        <v>156</v>
      </c>
      <c r="C69" s="53">
        <f>C70</f>
        <v>9096.8</v>
      </c>
      <c r="D69" s="85">
        <f>D70</f>
        <v>9096.8</v>
      </c>
      <c r="E69" s="85">
        <f>E70</f>
        <v>100</v>
      </c>
    </row>
    <row r="70" spans="1:5" ht="46.5">
      <c r="A70" s="17" t="s">
        <v>242</v>
      </c>
      <c r="B70" s="89" t="s">
        <v>265</v>
      </c>
      <c r="C70" s="28">
        <v>9096.8</v>
      </c>
      <c r="D70" s="84">
        <v>9096.8</v>
      </c>
      <c r="E70" s="84">
        <f>(D70*100)/C70</f>
        <v>100</v>
      </c>
    </row>
    <row r="71" spans="1:5" ht="15">
      <c r="A71" s="90" t="s">
        <v>309</v>
      </c>
      <c r="B71" s="104" t="s">
        <v>310</v>
      </c>
      <c r="C71" s="66">
        <v>49.34</v>
      </c>
      <c r="D71" s="105">
        <f aca="true" t="shared" si="4" ref="D71:E73">D72</f>
        <v>49.34</v>
      </c>
      <c r="E71" s="85">
        <f t="shared" si="4"/>
        <v>100</v>
      </c>
    </row>
    <row r="72" spans="1:5" ht="30.75">
      <c r="A72" s="17" t="s">
        <v>311</v>
      </c>
      <c r="B72" s="89" t="s">
        <v>312</v>
      </c>
      <c r="C72" s="65">
        <v>49.34</v>
      </c>
      <c r="D72" s="103">
        <f t="shared" si="4"/>
        <v>49.34</v>
      </c>
      <c r="E72" s="84">
        <f t="shared" si="4"/>
        <v>100</v>
      </c>
    </row>
    <row r="73" spans="1:5" ht="30.75">
      <c r="A73" s="17" t="s">
        <v>313</v>
      </c>
      <c r="B73" s="89" t="s">
        <v>312</v>
      </c>
      <c r="C73" s="65">
        <v>49.34</v>
      </c>
      <c r="D73" s="103">
        <f t="shared" si="4"/>
        <v>49.34</v>
      </c>
      <c r="E73" s="84">
        <f t="shared" si="4"/>
        <v>100</v>
      </c>
    </row>
    <row r="74" spans="1:5" ht="62.25">
      <c r="A74" s="17" t="s">
        <v>314</v>
      </c>
      <c r="B74" s="89" t="s">
        <v>315</v>
      </c>
      <c r="C74" s="65">
        <v>49.34</v>
      </c>
      <c r="D74" s="103">
        <v>49.34</v>
      </c>
      <c r="E74" s="84">
        <f>(D74*100)/C74</f>
        <v>100</v>
      </c>
    </row>
    <row r="75" spans="1:5" ht="15">
      <c r="A75" s="17"/>
      <c r="B75" s="89"/>
      <c r="C75" s="28"/>
      <c r="D75" s="84"/>
      <c r="E75" s="84"/>
    </row>
    <row r="76" spans="1:5" ht="22.5" customHeight="1" thickBot="1">
      <c r="A76" s="15"/>
      <c r="B76" s="51" t="s">
        <v>80</v>
      </c>
      <c r="C76" s="66">
        <f>+C9+C51</f>
        <v>42233.64</v>
      </c>
      <c r="D76" s="105">
        <f>D9+D51</f>
        <v>40996.70999999999</v>
      </c>
      <c r="E76" s="85">
        <f>(D76*100)/C76</f>
        <v>97.0712209508818</v>
      </c>
    </row>
    <row r="77" spans="1:3" ht="12.75" customHeight="1">
      <c r="A77" s="5"/>
      <c r="B77" s="6"/>
      <c r="C77" s="21"/>
    </row>
    <row r="78" spans="1:3" ht="13.5" customHeight="1">
      <c r="A78" s="7"/>
      <c r="B78" s="8"/>
      <c r="C78" s="9"/>
    </row>
    <row r="79" spans="1:3" ht="12.75">
      <c r="A79" s="6"/>
      <c r="B79" s="6"/>
      <c r="C79" s="10"/>
    </row>
    <row r="80" ht="12.75">
      <c r="C80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11" t="s">
        <v>92</v>
      </c>
      <c r="C1" s="111"/>
      <c r="D1" s="1"/>
    </row>
    <row r="2" spans="2:3" ht="12.75" customHeight="1">
      <c r="B2" s="112"/>
      <c r="C2" s="112"/>
    </row>
    <row r="3" spans="2:3" ht="15" customHeight="1">
      <c r="B3" s="112"/>
      <c r="C3" s="112"/>
    </row>
    <row r="4" spans="2:3" ht="15" customHeight="1">
      <c r="B4" s="113"/>
      <c r="C4" s="113"/>
    </row>
    <row r="5" spans="1:3" ht="15.75" customHeight="1">
      <c r="A5" s="110" t="s">
        <v>196</v>
      </c>
      <c r="B5" s="110"/>
      <c r="C5" s="110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2019-04-08T07:30:57Z</cp:lastPrinted>
  <dcterms:created xsi:type="dcterms:W3CDTF">2007-03-16T06:38:42Z</dcterms:created>
  <dcterms:modified xsi:type="dcterms:W3CDTF">2019-05-06T07:29:33Z</dcterms:modified>
  <cp:category/>
  <cp:version/>
  <cp:contentType/>
  <cp:contentStatus/>
</cp:coreProperties>
</file>