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8192" windowHeight="11700" tabRatio="897" activeTab="0"/>
  </bookViews>
  <sheets>
    <sheet name="Форма 1 Перечень МКД" sheetId="1" r:id="rId1"/>
    <sheet name="Форма 2 Виды ремонта" sheetId="2" r:id="rId2"/>
    <sheet name="Форма 3 Показатели" sheetId="3" r:id="rId3"/>
  </sheets>
  <definedNames>
    <definedName name="_xlnm.Print_Area" localSheetId="0">'Форма 1 Перечень МКД'!$A$1:$T$34</definedName>
    <definedName name="_xlnm.Print_Area" localSheetId="1">'Форма 2 Виды ремонта'!$A$1:$R$32</definedName>
    <definedName name="_xlnm.Print_Area" localSheetId="2">'Форма 3 Показатели'!$A$1:$N$14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<sst xmlns="http://schemas.openxmlformats.org/spreadsheetml/2006/main" count="444" uniqueCount="88">
  <si>
    <t>№ п/п</t>
  </si>
  <si>
    <t>Наименование МО</t>
  </si>
  <si>
    <t>ед.</t>
  </si>
  <si>
    <t>кв.м</t>
  </si>
  <si>
    <t>Адрес МКД</t>
  </si>
  <si>
    <t>№ п\п</t>
  </si>
  <si>
    <t>2014 год</t>
  </si>
  <si>
    <t>2015 год</t>
  </si>
  <si>
    <t>2016 год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</si>
  <si>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</si>
  <si>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</si>
  <si>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</si>
  <si>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</si>
  <si>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</si>
  <si>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</si>
  <si>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</si>
  <si>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</si>
  <si>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</si>
  <si>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</si>
  <si>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</si>
  <si>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</si>
  <si>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</si>
  <si>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</si>
  <si>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</si>
  <si>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</si>
  <si>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</si>
  <si>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</si>
  <si>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</si>
  <si>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</si>
  <si>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</si>
  <si>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</si>
  <si>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</si>
  <si>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</si>
  <si>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Х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</si>
  <si>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</si>
  <si>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</si>
  <si>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</si>
  <si>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</si>
  <si>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</si>
  <si>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</si>
  <si>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</si>
  <si>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</si>
  <si>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</si>
  <si>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</si>
  <si>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</si>
  <si>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</si>
  <si>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</si>
  <si>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куб.м.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</si>
  <si>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</si>
  <si>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</si>
  <si>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</si>
  <si>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</si>
  <si>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</si>
  <si>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</si>
  <si>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Планируемые показатели выполнения работ по капитальному ремонту многоквартирных домов</t>
  </si>
  <si>
    <t xml:space="preserve">Перечень многоквартирных домов, подлежащих капитальному ремонту в 2014-2016 годах на территории муниципального образования </t>
  </si>
  <si>
    <t>(наименование муниципального образования)</t>
  </si>
  <si>
    <t>Итого по МО:</t>
  </si>
  <si>
    <t>Итого по 2014 году:</t>
  </si>
  <si>
    <t>Итого  по 2015 году:</t>
  </si>
  <si>
    <t>Итого по 2016 году:</t>
  </si>
  <si>
    <t>Реестр многоквартирных домов, подлежащих капитальному ремонту в 2014-2016 годах на территории муниципального образования, по видам ремонта</t>
  </si>
  <si>
    <t>Итого  по МО:</t>
  </si>
  <si>
    <t>Краткосрочный план реализации региональной программы "Проведение капитального ремонта общего имущества в многоквартирных домах,                                                                                                                                            расположенных на территории Оренбургской области в 2014-2043 годах" на 2014-2016 годы</t>
  </si>
  <si>
    <t>Итого по 2015 году:</t>
  </si>
  <si>
    <t>за счет иных источников</t>
  </si>
  <si>
    <t>п. Тюльган, ул. Восточная, д. 24</t>
  </si>
  <si>
    <t>п. Тюльган, ул. Восточная, д. 30</t>
  </si>
  <si>
    <t>деревянный</t>
  </si>
  <si>
    <t>п. Тюльган, ул. Советская, д. 12</t>
  </si>
  <si>
    <t>п. Тюльган, ул. Шахтостроительная, д. 18</t>
  </si>
  <si>
    <t>кирпичный</t>
  </si>
  <si>
    <t>п. Тюльган, ул. Октябрьская, д. 3</t>
  </si>
  <si>
    <t>п. Тюльган, Октябрьская, д. 4</t>
  </si>
  <si>
    <t>п. Тюльган, Октябрьская, д. 5</t>
  </si>
  <si>
    <t>п. Тюльган, Октябрьская, д. 7</t>
  </si>
  <si>
    <t>п. Тюльган, Октябрьская, д. 8</t>
  </si>
  <si>
    <t>п. Тюльган, ул. М.Горького, д. 24</t>
  </si>
  <si>
    <t>п. Тюльган, ул. Кирова, д. 4</t>
  </si>
  <si>
    <t>п. Тюльган, ул. Кирова, д. 5</t>
  </si>
  <si>
    <t>п. Тюльган, Октябрьская, д. 9</t>
  </si>
  <si>
    <t>х</t>
  </si>
  <si>
    <t>Тюльганский поссовет</t>
  </si>
  <si>
    <t>п. Тюльган, ул. Восточная, д. 28</t>
  </si>
  <si>
    <t>п. Тюльган, ул. 8 Марта, д. 10</t>
  </si>
  <si>
    <t>Приложение №1 
к постановлению № 267-п от 02.12.2015 г.</t>
  </si>
  <si>
    <t>Приложение № 2 
к постановлению № 267-п от 02.12.2015 г.</t>
  </si>
  <si>
    <t>Приложение № 3
к постановлению № 267-п от 02.12.2015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</si>
</sst>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"/>
    <numFmt numFmtId="176" formatCode="###\ ###\ ###\ 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9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175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49" fillId="0" borderId="13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48" fillId="0" borderId="13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2" fontId="53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176" fontId="53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176" fontId="48" fillId="0" borderId="10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4" fontId="4" fillId="0" borderId="15" xfId="0" applyNumberFormat="1" applyFont="1" applyBorder="1" applyAlignment="1" applyProtection="1">
      <alignment horizontal="center" wrapText="1"/>
      <protection/>
    </xf>
    <xf numFmtId="3" fontId="4" fillId="0" borderId="15" xfId="0" applyNumberFormat="1" applyFont="1" applyBorder="1" applyAlignment="1" applyProtection="1">
      <alignment horizontal="center" wrapText="1"/>
      <protection/>
    </xf>
    <xf numFmtId="3" fontId="4" fillId="0" borderId="16" xfId="0" applyNumberFormat="1" applyFont="1" applyBorder="1" applyAlignment="1" applyProtection="1">
      <alignment horizontal="center" wrapText="1"/>
      <protection/>
    </xf>
    <xf numFmtId="4" fontId="49" fillId="0" borderId="10" xfId="0" applyNumberFormat="1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textRotation="90" wrapText="1"/>
    </xf>
    <xf numFmtId="0" fontId="49" fillId="0" borderId="17" xfId="0" applyFont="1" applyFill="1" applyBorder="1" applyAlignment="1">
      <alignment horizontal="center" vertical="center" textRotation="90" wrapText="1"/>
    </xf>
    <xf numFmtId="0" fontId="49" fillId="0" borderId="18" xfId="0" applyFont="1" applyFill="1" applyBorder="1" applyAlignment="1">
      <alignment horizontal="center" vertic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2" fillId="0" borderId="0" xfId="0" applyFont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textRotation="90"/>
    </xf>
    <xf numFmtId="0" fontId="49" fillId="0" borderId="17" xfId="0" applyFont="1" applyFill="1" applyBorder="1" applyAlignment="1">
      <alignment horizontal="center" vertical="center" textRotation="90"/>
    </xf>
    <xf numFmtId="0" fontId="49" fillId="0" borderId="18" xfId="0" applyFont="1" applyFill="1" applyBorder="1" applyAlignment="1">
      <alignment horizontal="center" vertical="center" textRotation="90"/>
    </xf>
    <xf numFmtId="0" fontId="52" fillId="0" borderId="11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54" fillId="0" borderId="14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/>
    </xf>
    <xf numFmtId="0" fontId="53" fillId="0" borderId="14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4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top" wrapText="1"/>
    </xf>
    <xf numFmtId="0" fontId="54" fillId="0" borderId="1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34"/>
  <sheetViews>
    <sheetView tabSelected="1" view="pageBreakPreview" zoomScaleSheetLayoutView="100" zoomScalePageLayoutView="0" workbookViewId="0" topLeftCell="A4">
      <selection activeCell="L13" sqref="L13"/>
    </sheetView>
  </sheetViews>
  <sheetFormatPr defaultColWidth="9.140625" defaultRowHeight="15"/>
  <cols>
    <col min="1" max="1" width="3.57421875" style="1" customWidth="1"/>
    <col min="2" max="2" width="17.57421875" style="1" customWidth="1"/>
    <col min="3" max="4" width="9.28125" style="1" customWidth="1"/>
    <col min="5" max="5" width="10.7109375" style="1" customWidth="1"/>
    <col min="6" max="11" width="9.28125" style="1" customWidth="1"/>
    <col min="12" max="12" width="13.00390625" style="1" customWidth="1"/>
    <col min="13" max="13" width="11.28125" style="1" customWidth="1"/>
    <col min="14" max="14" width="9.28125" style="1" customWidth="1"/>
    <col min="15" max="15" width="11.8515625" style="1" customWidth="1"/>
    <col min="16" max="16" width="12.140625" style="1" customWidth="1"/>
    <col min="17" max="20" width="9.28125" style="1" customWidth="1"/>
    <col min="21" max="16384" width="9.140625" style="1" customWidth="1"/>
  </cols>
  <sheetData>
    <row r="1" spans="10:20" ht="76.5" customHeight="1">
      <c r="J1" s="24"/>
      <c r="K1" s="24"/>
      <c r="L1" s="24"/>
      <c r="M1" s="24"/>
      <c r="N1" s="24"/>
      <c r="O1" s="24"/>
      <c r="P1" s="73" t="s">
        <v>85</v>
      </c>
      <c r="Q1" s="73"/>
      <c r="R1" s="73"/>
      <c r="S1" s="73"/>
      <c r="T1" s="73"/>
    </row>
    <row r="2" spans="10:20" ht="12" customHeight="1">
      <c r="J2" s="24"/>
      <c r="K2" s="24"/>
      <c r="L2" s="24"/>
      <c r="M2" s="24"/>
      <c r="N2" s="24"/>
      <c r="O2" s="24"/>
      <c r="P2" s="24"/>
      <c r="Q2" s="13"/>
      <c r="R2" s="13"/>
      <c r="S2" s="13"/>
      <c r="T2" s="13"/>
    </row>
    <row r="3" spans="1:20" ht="41.25" customHeight="1">
      <c r="A3" s="78" t="s">
        <v>63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25.5" customHeight="1">
      <c r="A4" s="78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18.75" customHeight="1">
      <c r="A5" s="20"/>
      <c r="B5" s="20"/>
      <c r="C5" s="20"/>
      <c r="D5" s="20"/>
      <c r="E5" s="85" t="s">
        <v>82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23"/>
      <c r="Q5" s="20"/>
      <c r="R5" s="20"/>
      <c r="S5" s="20"/>
      <c r="T5" s="20"/>
    </row>
    <row r="6" spans="1:20" ht="15.75" customHeight="1">
      <c r="A6" s="20"/>
      <c r="B6" s="20"/>
      <c r="C6" s="20"/>
      <c r="D6" s="20"/>
      <c r="E6" s="86" t="s">
        <v>56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25"/>
      <c r="Q6" s="20"/>
      <c r="R6" s="20"/>
      <c r="S6" s="20"/>
      <c r="T6" s="20"/>
    </row>
    <row r="7" spans="1:20" ht="11.25" customHeight="1">
      <c r="A7" s="20"/>
      <c r="B7" s="20"/>
      <c r="C7" s="15"/>
      <c r="D7" s="15"/>
      <c r="E7" s="20"/>
      <c r="F7" s="20"/>
      <c r="G7" s="20"/>
      <c r="H7" s="20"/>
      <c r="I7" s="15"/>
      <c r="J7" s="15"/>
      <c r="K7" s="20"/>
      <c r="L7" s="15"/>
      <c r="M7" s="15"/>
      <c r="N7" s="15"/>
      <c r="O7" s="15"/>
      <c r="P7" s="22"/>
      <c r="Q7" s="15"/>
      <c r="R7" s="20"/>
      <c r="S7" s="20"/>
      <c r="T7" s="20"/>
    </row>
    <row r="8" spans="1:20" ht="30" customHeight="1">
      <c r="A8" s="79" t="s">
        <v>0</v>
      </c>
      <c r="B8" s="79" t="s">
        <v>4</v>
      </c>
      <c r="C8" s="74" t="s">
        <v>10</v>
      </c>
      <c r="D8" s="75"/>
      <c r="E8" s="82" t="s">
        <v>11</v>
      </c>
      <c r="F8" s="82" t="s">
        <v>12</v>
      </c>
      <c r="G8" s="82" t="s">
        <v>13</v>
      </c>
      <c r="H8" s="64" t="s">
        <v>14</v>
      </c>
      <c r="I8" s="70" t="s">
        <v>15</v>
      </c>
      <c r="J8" s="72"/>
      <c r="K8" s="64" t="s">
        <v>16</v>
      </c>
      <c r="L8" s="70" t="s">
        <v>17</v>
      </c>
      <c r="M8" s="71"/>
      <c r="N8" s="71"/>
      <c r="O8" s="71"/>
      <c r="P8" s="71"/>
      <c r="Q8" s="72"/>
      <c r="R8" s="64" t="s">
        <v>18</v>
      </c>
      <c r="S8" s="64" t="s">
        <v>19</v>
      </c>
      <c r="T8" s="64" t="s">
        <v>20</v>
      </c>
    </row>
    <row r="9" spans="1:20" ht="15" customHeight="1">
      <c r="A9" s="80"/>
      <c r="B9" s="80"/>
      <c r="C9" s="64" t="s">
        <v>21</v>
      </c>
      <c r="D9" s="64" t="s">
        <v>22</v>
      </c>
      <c r="E9" s="83"/>
      <c r="F9" s="83"/>
      <c r="G9" s="83"/>
      <c r="H9" s="65"/>
      <c r="I9" s="64" t="s">
        <v>23</v>
      </c>
      <c r="J9" s="64" t="s">
        <v>24</v>
      </c>
      <c r="K9" s="65"/>
      <c r="L9" s="64" t="s">
        <v>23</v>
      </c>
      <c r="M9" s="70" t="s">
        <v>25</v>
      </c>
      <c r="N9" s="71"/>
      <c r="O9" s="71"/>
      <c r="P9" s="71"/>
      <c r="Q9" s="72"/>
      <c r="R9" s="65"/>
      <c r="S9" s="65"/>
      <c r="T9" s="65"/>
    </row>
    <row r="10" spans="1:20" ht="130.5" customHeight="1">
      <c r="A10" s="80"/>
      <c r="B10" s="80"/>
      <c r="C10" s="65"/>
      <c r="D10" s="65"/>
      <c r="E10" s="83"/>
      <c r="F10" s="83"/>
      <c r="G10" s="83"/>
      <c r="H10" s="66"/>
      <c r="I10" s="66"/>
      <c r="J10" s="66"/>
      <c r="K10" s="66"/>
      <c r="L10" s="66"/>
      <c r="M10" s="16" t="s">
        <v>26</v>
      </c>
      <c r="N10" s="16" t="s">
        <v>27</v>
      </c>
      <c r="O10" s="16" t="s">
        <v>28</v>
      </c>
      <c r="P10" s="16" t="s">
        <v>29</v>
      </c>
      <c r="Q10" s="21" t="s">
        <v>65</v>
      </c>
      <c r="R10" s="66"/>
      <c r="S10" s="66"/>
      <c r="T10" s="65"/>
    </row>
    <row r="11" spans="1:20" ht="13.5">
      <c r="A11" s="81"/>
      <c r="B11" s="81"/>
      <c r="C11" s="66"/>
      <c r="D11" s="66"/>
      <c r="E11" s="84"/>
      <c r="F11" s="84"/>
      <c r="G11" s="84"/>
      <c r="H11" s="4" t="s">
        <v>3</v>
      </c>
      <c r="I11" s="4" t="s">
        <v>3</v>
      </c>
      <c r="J11" s="4" t="s">
        <v>3</v>
      </c>
      <c r="K11" s="4" t="s">
        <v>30</v>
      </c>
      <c r="L11" s="4" t="s">
        <v>31</v>
      </c>
      <c r="M11" s="4" t="s">
        <v>31</v>
      </c>
      <c r="N11" s="4" t="s">
        <v>31</v>
      </c>
      <c r="O11" s="4" t="s">
        <v>31</v>
      </c>
      <c r="P11" s="4" t="s">
        <v>31</v>
      </c>
      <c r="Q11" s="4" t="s">
        <v>31</v>
      </c>
      <c r="R11" s="4" t="s">
        <v>32</v>
      </c>
      <c r="S11" s="4" t="s">
        <v>32</v>
      </c>
      <c r="T11" s="66"/>
    </row>
    <row r="12" spans="1:20" ht="20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  <c r="S12" s="5">
        <v>19</v>
      </c>
      <c r="T12" s="5">
        <v>20</v>
      </c>
    </row>
    <row r="13" spans="1:20" s="36" customFormat="1" ht="21" customHeight="1">
      <c r="A13" s="76" t="s">
        <v>57</v>
      </c>
      <c r="B13" s="77"/>
      <c r="C13" s="35" t="s">
        <v>33</v>
      </c>
      <c r="D13" s="35" t="s">
        <v>33</v>
      </c>
      <c r="E13" s="35" t="s">
        <v>33</v>
      </c>
      <c r="F13" s="35" t="s">
        <v>33</v>
      </c>
      <c r="G13" s="35" t="s">
        <v>33</v>
      </c>
      <c r="H13" s="38">
        <f aca="true" t="shared" si="0" ref="H13:M13">H15+H21+H25</f>
        <v>58645.700000000004</v>
      </c>
      <c r="I13" s="38">
        <f t="shared" si="0"/>
        <v>45857.5</v>
      </c>
      <c r="J13" s="38">
        <f t="shared" si="0"/>
        <v>43945.1</v>
      </c>
      <c r="K13" s="37">
        <f t="shared" si="0"/>
        <v>2625</v>
      </c>
      <c r="L13" s="38">
        <f t="shared" si="0"/>
        <v>50831919</v>
      </c>
      <c r="M13" s="38">
        <f t="shared" si="0"/>
        <v>2631177.15</v>
      </c>
      <c r="N13" s="38"/>
      <c r="O13" s="38">
        <f>O15+O21+O25</f>
        <v>3992286.0000000005</v>
      </c>
      <c r="P13" s="38">
        <f>P15+P21+P25</f>
        <v>44009308.85</v>
      </c>
      <c r="Q13" s="35"/>
      <c r="R13" s="37">
        <f>R15+R21+R25</f>
        <v>26053.473341604127</v>
      </c>
      <c r="S13" s="35"/>
      <c r="T13" s="35"/>
    </row>
    <row r="14" spans="1:20" ht="32.25" customHeight="1">
      <c r="A14" s="67" t="s">
        <v>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</row>
    <row r="15" spans="1:20" s="36" customFormat="1" ht="19.5" customHeight="1">
      <c r="A15" s="76" t="s">
        <v>58</v>
      </c>
      <c r="B15" s="77"/>
      <c r="C15" s="35" t="s">
        <v>33</v>
      </c>
      <c r="D15" s="35" t="s">
        <v>33</v>
      </c>
      <c r="E15" s="35" t="s">
        <v>33</v>
      </c>
      <c r="F15" s="35" t="s">
        <v>33</v>
      </c>
      <c r="G15" s="35" t="s">
        <v>33</v>
      </c>
      <c r="H15" s="35">
        <f aca="true" t="shared" si="1" ref="H15:P15">H16+H19+H17+H18</f>
        <v>1719.8000000000002</v>
      </c>
      <c r="I15" s="35">
        <f t="shared" si="1"/>
        <v>1603</v>
      </c>
      <c r="J15" s="35">
        <f t="shared" si="1"/>
        <v>1603</v>
      </c>
      <c r="K15" s="35">
        <f t="shared" si="1"/>
        <v>80</v>
      </c>
      <c r="L15" s="35">
        <f t="shared" si="1"/>
        <v>5162260.43</v>
      </c>
      <c r="M15" s="35">
        <f t="shared" si="1"/>
        <v>2334318.15</v>
      </c>
      <c r="N15" s="35">
        <f t="shared" si="1"/>
        <v>0</v>
      </c>
      <c r="O15" s="38">
        <f t="shared" si="1"/>
        <v>2769693.0000000005</v>
      </c>
      <c r="P15" s="35">
        <f t="shared" si="1"/>
        <v>58249.28</v>
      </c>
      <c r="Q15" s="35" t="s">
        <v>33</v>
      </c>
      <c r="R15" s="35">
        <f>R16+R19+R17+R18</f>
        <v>12454</v>
      </c>
      <c r="S15" s="35" t="s">
        <v>33</v>
      </c>
      <c r="T15" s="35" t="s">
        <v>33</v>
      </c>
    </row>
    <row r="16" spans="1:20" ht="29.25" customHeight="1">
      <c r="A16" s="4">
        <v>1</v>
      </c>
      <c r="B16" s="4" t="s">
        <v>66</v>
      </c>
      <c r="C16" s="4">
        <v>1954</v>
      </c>
      <c r="D16" s="5" t="s">
        <v>33</v>
      </c>
      <c r="E16" s="4" t="s">
        <v>68</v>
      </c>
      <c r="F16" s="5">
        <v>2</v>
      </c>
      <c r="G16" s="5">
        <v>1</v>
      </c>
      <c r="H16" s="5">
        <v>440.7</v>
      </c>
      <c r="I16" s="30">
        <v>407</v>
      </c>
      <c r="J16" s="30">
        <v>407</v>
      </c>
      <c r="K16" s="4">
        <v>20</v>
      </c>
      <c r="L16" s="33">
        <f>M16+N16+O16+P16</f>
        <v>2387543.96</v>
      </c>
      <c r="M16" s="34">
        <v>1115828</v>
      </c>
      <c r="N16" s="34"/>
      <c r="O16" s="34">
        <v>1245637.62</v>
      </c>
      <c r="P16" s="34">
        <v>26078.34</v>
      </c>
      <c r="Q16" s="5" t="s">
        <v>33</v>
      </c>
      <c r="R16" s="31">
        <v>5572</v>
      </c>
      <c r="S16" s="4">
        <v>6000</v>
      </c>
      <c r="T16" s="5">
        <v>2015</v>
      </c>
    </row>
    <row r="17" spans="1:20" ht="29.25" customHeight="1">
      <c r="A17" s="4">
        <v>2</v>
      </c>
      <c r="B17" s="6" t="s">
        <v>67</v>
      </c>
      <c r="C17" s="4">
        <v>1954</v>
      </c>
      <c r="D17" s="5" t="s">
        <v>33</v>
      </c>
      <c r="E17" s="4" t="s">
        <v>68</v>
      </c>
      <c r="F17" s="5">
        <v>2</v>
      </c>
      <c r="G17" s="5">
        <v>1</v>
      </c>
      <c r="H17" s="5">
        <v>438.6</v>
      </c>
      <c r="I17" s="5">
        <v>404.5</v>
      </c>
      <c r="J17" s="5">
        <v>404.5</v>
      </c>
      <c r="K17" s="4">
        <v>20</v>
      </c>
      <c r="L17" s="33">
        <f>M17+N17+O17+P17</f>
        <v>2369596.47</v>
      </c>
      <c r="M17" s="34">
        <v>1040570.19</v>
      </c>
      <c r="N17" s="34"/>
      <c r="O17" s="34">
        <v>1301462.76</v>
      </c>
      <c r="P17" s="34">
        <v>27563.52</v>
      </c>
      <c r="Q17" s="5" t="s">
        <v>33</v>
      </c>
      <c r="R17" s="31">
        <v>5858</v>
      </c>
      <c r="S17" s="4">
        <v>6000</v>
      </c>
      <c r="T17" s="5">
        <v>2015</v>
      </c>
    </row>
    <row r="18" spans="1:20" ht="29.25" customHeight="1">
      <c r="A18" s="4">
        <v>3</v>
      </c>
      <c r="B18" s="6" t="s">
        <v>83</v>
      </c>
      <c r="C18" s="4">
        <v>1955</v>
      </c>
      <c r="D18" s="5" t="s">
        <v>33</v>
      </c>
      <c r="E18" s="4" t="s">
        <v>68</v>
      </c>
      <c r="F18" s="5">
        <v>2</v>
      </c>
      <c r="G18" s="5">
        <v>1</v>
      </c>
      <c r="H18" s="5">
        <v>434.5</v>
      </c>
      <c r="I18" s="5">
        <v>405.9</v>
      </c>
      <c r="J18" s="5">
        <v>405.9</v>
      </c>
      <c r="K18" s="4">
        <v>20</v>
      </c>
      <c r="L18" s="33">
        <f>M18+N18+O18+P18</f>
        <v>202559.99999999997</v>
      </c>
      <c r="M18" s="34">
        <v>88959.98</v>
      </c>
      <c r="N18" s="34"/>
      <c r="O18" s="34">
        <v>111296.31</v>
      </c>
      <c r="P18" s="34">
        <v>2303.71</v>
      </c>
      <c r="Q18" s="5" t="s">
        <v>33</v>
      </c>
      <c r="R18" s="31">
        <v>499</v>
      </c>
      <c r="S18" s="4">
        <v>6000</v>
      </c>
      <c r="T18" s="5">
        <v>2016</v>
      </c>
    </row>
    <row r="19" spans="1:20" ht="26.25">
      <c r="A19" s="4">
        <v>4</v>
      </c>
      <c r="B19" s="6" t="s">
        <v>84</v>
      </c>
      <c r="C19" s="4">
        <v>1954</v>
      </c>
      <c r="D19" s="5" t="s">
        <v>33</v>
      </c>
      <c r="E19" s="4" t="s">
        <v>68</v>
      </c>
      <c r="F19" s="5">
        <v>2</v>
      </c>
      <c r="G19" s="5">
        <v>1</v>
      </c>
      <c r="H19" s="5">
        <v>406</v>
      </c>
      <c r="I19" s="5">
        <v>385.6</v>
      </c>
      <c r="J19" s="5">
        <v>385.6</v>
      </c>
      <c r="K19" s="4">
        <v>20</v>
      </c>
      <c r="L19" s="33">
        <f>M19+N19+O19+P19</f>
        <v>202559.99999999997</v>
      </c>
      <c r="M19" s="34">
        <v>88959.98</v>
      </c>
      <c r="N19" s="34"/>
      <c r="O19" s="34">
        <v>111296.31</v>
      </c>
      <c r="P19" s="34">
        <v>2303.71</v>
      </c>
      <c r="Q19" s="5" t="s">
        <v>33</v>
      </c>
      <c r="R19" s="31">
        <v>525</v>
      </c>
      <c r="S19" s="4">
        <v>6000</v>
      </c>
      <c r="T19" s="5">
        <v>2016</v>
      </c>
    </row>
    <row r="20" spans="1:20" ht="31.5" customHeight="1">
      <c r="A20" s="67" t="s">
        <v>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</row>
    <row r="21" spans="1:20" s="36" customFormat="1" ht="18.75" customHeight="1">
      <c r="A21" s="76" t="s">
        <v>59</v>
      </c>
      <c r="B21" s="77"/>
      <c r="C21" s="35" t="s">
        <v>33</v>
      </c>
      <c r="D21" s="35" t="s">
        <v>33</v>
      </c>
      <c r="E21" s="35" t="s">
        <v>33</v>
      </c>
      <c r="F21" s="35" t="s">
        <v>33</v>
      </c>
      <c r="G21" s="35" t="s">
        <v>33</v>
      </c>
      <c r="H21" s="35">
        <f aca="true" t="shared" si="2" ref="H21:M21">H22+H23</f>
        <v>2983.5</v>
      </c>
      <c r="I21" s="35">
        <f t="shared" si="2"/>
        <v>2771.3999999999996</v>
      </c>
      <c r="J21" s="35">
        <f t="shared" si="2"/>
        <v>2771.3999999999996</v>
      </c>
      <c r="K21" s="35">
        <f t="shared" si="2"/>
        <v>120</v>
      </c>
      <c r="L21" s="38">
        <f t="shared" si="2"/>
        <v>5229469.57</v>
      </c>
      <c r="M21" s="38">
        <f t="shared" si="2"/>
        <v>296859</v>
      </c>
      <c r="N21" s="38">
        <f>N22+N23</f>
        <v>199147</v>
      </c>
      <c r="O21" s="38">
        <f>O22+O23</f>
        <v>1222593</v>
      </c>
      <c r="P21" s="38">
        <f>P22+P23</f>
        <v>3510870.57</v>
      </c>
      <c r="Q21" s="35" t="s">
        <v>33</v>
      </c>
      <c r="R21" s="37">
        <f>R22+R23</f>
        <v>4902.473341604129</v>
      </c>
      <c r="S21" s="35" t="s">
        <v>33</v>
      </c>
      <c r="T21" s="35" t="s">
        <v>33</v>
      </c>
    </row>
    <row r="22" spans="1:20" ht="29.25" customHeight="1">
      <c r="A22" s="4">
        <v>1</v>
      </c>
      <c r="B22" s="6" t="s">
        <v>69</v>
      </c>
      <c r="C22" s="4">
        <v>1958</v>
      </c>
      <c r="D22" s="5" t="s">
        <v>33</v>
      </c>
      <c r="E22" s="5" t="s">
        <v>71</v>
      </c>
      <c r="F22" s="5">
        <v>2</v>
      </c>
      <c r="G22" s="5">
        <v>2</v>
      </c>
      <c r="H22" s="5">
        <v>560.3</v>
      </c>
      <c r="I22" s="5">
        <v>556.2</v>
      </c>
      <c r="J22" s="5">
        <v>556.2</v>
      </c>
      <c r="K22" s="4">
        <v>20</v>
      </c>
      <c r="L22" s="33">
        <f>M22+N22+O22+P22</f>
        <v>1887690.29</v>
      </c>
      <c r="M22" s="34">
        <v>118743</v>
      </c>
      <c r="N22" s="34">
        <v>79659</v>
      </c>
      <c r="O22" s="34">
        <v>489037</v>
      </c>
      <c r="P22" s="34">
        <v>1200251.29</v>
      </c>
      <c r="Q22" s="5" t="s">
        <v>33</v>
      </c>
      <c r="R22" s="31">
        <f>L22/I22</f>
        <v>3393.905591513844</v>
      </c>
      <c r="S22" s="4">
        <v>6000</v>
      </c>
      <c r="T22" s="5">
        <v>2016</v>
      </c>
    </row>
    <row r="23" spans="1:20" ht="39.75" customHeight="1">
      <c r="A23" s="4">
        <v>2</v>
      </c>
      <c r="B23" s="6" t="s">
        <v>70</v>
      </c>
      <c r="C23" s="4">
        <v>1974</v>
      </c>
      <c r="D23" s="5" t="s">
        <v>33</v>
      </c>
      <c r="E23" s="5" t="s">
        <v>71</v>
      </c>
      <c r="F23" s="5">
        <v>5</v>
      </c>
      <c r="G23" s="5">
        <v>2</v>
      </c>
      <c r="H23" s="5">
        <v>2423.2</v>
      </c>
      <c r="I23" s="5">
        <v>2215.2</v>
      </c>
      <c r="J23" s="5">
        <v>2215.2</v>
      </c>
      <c r="K23" s="4">
        <v>100</v>
      </c>
      <c r="L23" s="33">
        <f>M23+N23+O23+P23</f>
        <v>3341779.28</v>
      </c>
      <c r="M23" s="34">
        <v>178116</v>
      </c>
      <c r="N23" s="34">
        <v>119488</v>
      </c>
      <c r="O23" s="34">
        <v>733556</v>
      </c>
      <c r="P23" s="34">
        <v>2310619.28</v>
      </c>
      <c r="Q23" s="5" t="s">
        <v>33</v>
      </c>
      <c r="R23" s="31">
        <f>L23/I23</f>
        <v>1508.5677500902852</v>
      </c>
      <c r="S23" s="4">
        <v>6000</v>
      </c>
      <c r="T23" s="5">
        <v>2016</v>
      </c>
    </row>
    <row r="24" spans="1:20" ht="13.5">
      <c r="A24" s="67" t="s">
        <v>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</row>
    <row r="25" spans="1:20" s="36" customFormat="1" ht="19.5" customHeight="1">
      <c r="A25" s="76" t="s">
        <v>60</v>
      </c>
      <c r="B25" s="77"/>
      <c r="C25" s="35" t="s">
        <v>33</v>
      </c>
      <c r="D25" s="35" t="s">
        <v>33</v>
      </c>
      <c r="E25" s="35" t="s">
        <v>33</v>
      </c>
      <c r="F25" s="35" t="s">
        <v>33</v>
      </c>
      <c r="G25" s="35" t="s">
        <v>33</v>
      </c>
      <c r="H25" s="35">
        <f aca="true" t="shared" si="3" ref="H25:M25">H26+H27+H28+H29+H30+H31+H32+H33+H34</f>
        <v>53942.4</v>
      </c>
      <c r="I25" s="35">
        <f t="shared" si="3"/>
        <v>41483.1</v>
      </c>
      <c r="J25" s="40">
        <f t="shared" si="3"/>
        <v>39570.7</v>
      </c>
      <c r="K25" s="40">
        <f t="shared" si="3"/>
        <v>2425</v>
      </c>
      <c r="L25" s="38">
        <f t="shared" si="3"/>
        <v>40440189</v>
      </c>
      <c r="M25" s="38">
        <f t="shared" si="3"/>
        <v>0</v>
      </c>
      <c r="N25" s="38">
        <v>0</v>
      </c>
      <c r="O25" s="38">
        <f>O26+O27+O28+O29+O30+O31+O32+O33+O34</f>
        <v>0</v>
      </c>
      <c r="P25" s="38">
        <f>P26+P27+P28+P29+P30+P31+P32+P33+P34</f>
        <v>40440189</v>
      </c>
      <c r="Q25" s="35" t="s">
        <v>33</v>
      </c>
      <c r="R25" s="35">
        <f>R26+R27+R28+R29+R30+R31+R32+R33+R34</f>
        <v>8697</v>
      </c>
      <c r="S25" s="35" t="s">
        <v>33</v>
      </c>
      <c r="T25" s="35" t="s">
        <v>33</v>
      </c>
    </row>
    <row r="26" spans="1:20" ht="26.25">
      <c r="A26" s="4">
        <v>1</v>
      </c>
      <c r="B26" s="6" t="s">
        <v>72</v>
      </c>
      <c r="C26" s="4">
        <v>1984</v>
      </c>
      <c r="D26" s="5" t="s">
        <v>33</v>
      </c>
      <c r="E26" s="5" t="s">
        <v>71</v>
      </c>
      <c r="F26" s="5">
        <v>5</v>
      </c>
      <c r="G26" s="5">
        <v>4</v>
      </c>
      <c r="H26" s="5">
        <v>3786.7</v>
      </c>
      <c r="I26" s="5">
        <v>2662.4</v>
      </c>
      <c r="J26" s="9">
        <v>2662.4</v>
      </c>
      <c r="K26" s="9">
        <v>150</v>
      </c>
      <c r="L26" s="39">
        <f>M26+N26+O26+P26</f>
        <v>2217716</v>
      </c>
      <c r="M26" s="34">
        <v>0</v>
      </c>
      <c r="N26" s="34">
        <v>0</v>
      </c>
      <c r="O26" s="34">
        <v>0</v>
      </c>
      <c r="P26" s="34">
        <v>2217716</v>
      </c>
      <c r="Q26" s="5" t="s">
        <v>33</v>
      </c>
      <c r="R26" s="5">
        <v>833</v>
      </c>
      <c r="S26" s="4">
        <v>6000</v>
      </c>
      <c r="T26" s="5">
        <v>2017</v>
      </c>
    </row>
    <row r="27" spans="1:20" ht="26.25">
      <c r="A27" s="4">
        <v>2</v>
      </c>
      <c r="B27" s="6" t="s">
        <v>73</v>
      </c>
      <c r="C27" s="4">
        <v>1988</v>
      </c>
      <c r="D27" s="5" t="s">
        <v>33</v>
      </c>
      <c r="E27" s="5" t="s">
        <v>71</v>
      </c>
      <c r="F27" s="5">
        <v>5</v>
      </c>
      <c r="G27" s="5">
        <v>17</v>
      </c>
      <c r="H27" s="5">
        <v>11410</v>
      </c>
      <c r="I27" s="5">
        <v>11195.7</v>
      </c>
      <c r="J27" s="9">
        <v>10912.2</v>
      </c>
      <c r="K27" s="9">
        <v>600</v>
      </c>
      <c r="L27" s="39">
        <f aca="true" t="shared" si="4" ref="L27:L34">M27+N27+O27+P27</f>
        <v>11642255</v>
      </c>
      <c r="M27" s="34">
        <v>0</v>
      </c>
      <c r="N27" s="34">
        <v>0</v>
      </c>
      <c r="O27" s="34">
        <v>0</v>
      </c>
      <c r="P27" s="34">
        <v>11642255</v>
      </c>
      <c r="Q27" s="5" t="s">
        <v>33</v>
      </c>
      <c r="R27" s="5">
        <v>1040</v>
      </c>
      <c r="S27" s="4">
        <v>6000</v>
      </c>
      <c r="T27" s="5">
        <v>2017</v>
      </c>
    </row>
    <row r="28" spans="1:20" ht="26.25">
      <c r="A28" s="4">
        <v>3</v>
      </c>
      <c r="B28" s="6" t="s">
        <v>74</v>
      </c>
      <c r="C28" s="4">
        <v>1978</v>
      </c>
      <c r="D28" s="5" t="s">
        <v>33</v>
      </c>
      <c r="E28" s="5" t="s">
        <v>71</v>
      </c>
      <c r="F28" s="5">
        <v>5</v>
      </c>
      <c r="G28" s="5">
        <v>4</v>
      </c>
      <c r="H28" s="5">
        <v>3847.7</v>
      </c>
      <c r="I28" s="5">
        <v>2711.6</v>
      </c>
      <c r="J28" s="9">
        <v>2666.7</v>
      </c>
      <c r="K28" s="9">
        <v>150</v>
      </c>
      <c r="L28" s="39">
        <f t="shared" si="4"/>
        <v>2402879</v>
      </c>
      <c r="M28" s="34">
        <v>0</v>
      </c>
      <c r="N28" s="34">
        <v>0</v>
      </c>
      <c r="O28" s="34">
        <v>0</v>
      </c>
      <c r="P28" s="34">
        <v>2402879</v>
      </c>
      <c r="Q28" s="5" t="s">
        <v>33</v>
      </c>
      <c r="R28" s="5">
        <v>886</v>
      </c>
      <c r="S28" s="4">
        <v>6000</v>
      </c>
      <c r="T28" s="5">
        <v>2017</v>
      </c>
    </row>
    <row r="29" spans="1:20" ht="26.25">
      <c r="A29" s="4">
        <v>4</v>
      </c>
      <c r="B29" s="6" t="s">
        <v>75</v>
      </c>
      <c r="C29" s="4">
        <v>1993</v>
      </c>
      <c r="D29" s="5" t="s">
        <v>33</v>
      </c>
      <c r="E29" s="5" t="s">
        <v>71</v>
      </c>
      <c r="F29" s="5">
        <v>5</v>
      </c>
      <c r="G29" s="5">
        <v>7</v>
      </c>
      <c r="H29" s="5">
        <v>6877.6</v>
      </c>
      <c r="I29" s="5">
        <v>4898.7</v>
      </c>
      <c r="J29" s="9">
        <v>4792</v>
      </c>
      <c r="K29" s="9">
        <v>257</v>
      </c>
      <c r="L29" s="39">
        <f t="shared" si="4"/>
        <v>5398421</v>
      </c>
      <c r="M29" s="34">
        <v>0</v>
      </c>
      <c r="N29" s="34">
        <v>0</v>
      </c>
      <c r="O29" s="34">
        <v>0</v>
      </c>
      <c r="P29" s="34">
        <v>5398421</v>
      </c>
      <c r="Q29" s="5" t="s">
        <v>33</v>
      </c>
      <c r="R29" s="5">
        <v>1102</v>
      </c>
      <c r="S29" s="4">
        <v>6000</v>
      </c>
      <c r="T29" s="5">
        <v>2017</v>
      </c>
    </row>
    <row r="30" spans="1:20" ht="26.25">
      <c r="A30" s="4">
        <v>5</v>
      </c>
      <c r="B30" s="6" t="s">
        <v>76</v>
      </c>
      <c r="C30" s="4">
        <v>1991</v>
      </c>
      <c r="D30" s="5" t="s">
        <v>33</v>
      </c>
      <c r="E30" s="5" t="s">
        <v>71</v>
      </c>
      <c r="F30" s="5">
        <v>5</v>
      </c>
      <c r="G30" s="5">
        <v>7</v>
      </c>
      <c r="H30" s="5">
        <v>4684.4</v>
      </c>
      <c r="I30" s="5">
        <v>3148.1</v>
      </c>
      <c r="J30" s="9">
        <v>2934.1</v>
      </c>
      <c r="K30" s="9">
        <v>255</v>
      </c>
      <c r="L30" s="39">
        <f t="shared" si="4"/>
        <v>3384400</v>
      </c>
      <c r="M30" s="34">
        <v>0</v>
      </c>
      <c r="N30" s="34">
        <v>0</v>
      </c>
      <c r="O30" s="34">
        <v>0</v>
      </c>
      <c r="P30" s="34">
        <v>3384400</v>
      </c>
      <c r="Q30" s="5" t="s">
        <v>33</v>
      </c>
      <c r="R30" s="5">
        <v>1075</v>
      </c>
      <c r="S30" s="4">
        <v>6000</v>
      </c>
      <c r="T30" s="5">
        <v>2017</v>
      </c>
    </row>
    <row r="31" spans="1:20" ht="26.25">
      <c r="A31" s="4">
        <v>6</v>
      </c>
      <c r="B31" s="6" t="s">
        <v>80</v>
      </c>
      <c r="C31" s="4">
        <v>1993</v>
      </c>
      <c r="D31" s="5" t="s">
        <v>33</v>
      </c>
      <c r="E31" s="5" t="s">
        <v>71</v>
      </c>
      <c r="F31" s="5">
        <v>5</v>
      </c>
      <c r="G31" s="5">
        <v>2</v>
      </c>
      <c r="H31" s="5">
        <v>6923.6</v>
      </c>
      <c r="I31" s="5">
        <v>4499.5</v>
      </c>
      <c r="J31" s="9">
        <v>4160.9</v>
      </c>
      <c r="K31" s="9">
        <v>332</v>
      </c>
      <c r="L31" s="39">
        <f t="shared" si="4"/>
        <v>3656310</v>
      </c>
      <c r="M31" s="34">
        <v>0</v>
      </c>
      <c r="N31" s="34">
        <v>0</v>
      </c>
      <c r="O31" s="34">
        <v>0</v>
      </c>
      <c r="P31" s="34">
        <v>3656310</v>
      </c>
      <c r="Q31" s="5" t="s">
        <v>33</v>
      </c>
      <c r="R31" s="5">
        <v>813</v>
      </c>
      <c r="S31" s="4">
        <v>6000</v>
      </c>
      <c r="T31" s="5">
        <v>2017</v>
      </c>
    </row>
    <row r="32" spans="1:20" ht="26.25">
      <c r="A32" s="4">
        <v>7</v>
      </c>
      <c r="B32" s="6" t="s">
        <v>77</v>
      </c>
      <c r="C32" s="4">
        <v>1981</v>
      </c>
      <c r="D32" s="5" t="s">
        <v>33</v>
      </c>
      <c r="E32" s="5" t="s">
        <v>71</v>
      </c>
      <c r="F32" s="5">
        <v>5</v>
      </c>
      <c r="G32" s="5">
        <v>6</v>
      </c>
      <c r="H32" s="5">
        <v>5168.5</v>
      </c>
      <c r="I32" s="5">
        <v>3461.6</v>
      </c>
      <c r="J32" s="9">
        <v>3401.2</v>
      </c>
      <c r="K32" s="9">
        <v>170</v>
      </c>
      <c r="L32" s="39">
        <f t="shared" si="4"/>
        <v>4444658</v>
      </c>
      <c r="M32" s="34">
        <v>0</v>
      </c>
      <c r="N32" s="34">
        <v>0</v>
      </c>
      <c r="O32" s="34">
        <v>0</v>
      </c>
      <c r="P32" s="34">
        <v>4444658</v>
      </c>
      <c r="Q32" s="5" t="s">
        <v>33</v>
      </c>
      <c r="R32" s="5">
        <v>1284</v>
      </c>
      <c r="S32" s="4">
        <v>6000</v>
      </c>
      <c r="T32" s="5">
        <v>2017</v>
      </c>
    </row>
    <row r="33" spans="1:20" ht="26.25">
      <c r="A33" s="4">
        <v>8</v>
      </c>
      <c r="B33" s="6" t="s">
        <v>78</v>
      </c>
      <c r="C33" s="4">
        <v>1987</v>
      </c>
      <c r="D33" s="5" t="s">
        <v>33</v>
      </c>
      <c r="E33" s="5" t="s">
        <v>71</v>
      </c>
      <c r="F33" s="5">
        <v>5</v>
      </c>
      <c r="G33" s="5">
        <v>2</v>
      </c>
      <c r="H33" s="5">
        <v>6983.4</v>
      </c>
      <c r="I33" s="5">
        <v>5116.8</v>
      </c>
      <c r="J33" s="9">
        <v>4956.9</v>
      </c>
      <c r="K33" s="9">
        <v>343</v>
      </c>
      <c r="L33" s="39">
        <f t="shared" si="4"/>
        <v>3802932</v>
      </c>
      <c r="M33" s="34">
        <v>0</v>
      </c>
      <c r="N33" s="34">
        <v>0</v>
      </c>
      <c r="O33" s="34">
        <v>0</v>
      </c>
      <c r="P33" s="34">
        <v>3802932</v>
      </c>
      <c r="Q33" s="5" t="s">
        <v>33</v>
      </c>
      <c r="R33" s="5">
        <v>743</v>
      </c>
      <c r="S33" s="4">
        <v>6000</v>
      </c>
      <c r="T33" s="5">
        <v>2017</v>
      </c>
    </row>
    <row r="34" spans="1:20" ht="26.25">
      <c r="A34" s="4">
        <v>9</v>
      </c>
      <c r="B34" s="6" t="s">
        <v>79</v>
      </c>
      <c r="C34" s="4">
        <v>1974</v>
      </c>
      <c r="D34" s="5" t="s">
        <v>33</v>
      </c>
      <c r="E34" s="5" t="s">
        <v>71</v>
      </c>
      <c r="F34" s="5">
        <v>5</v>
      </c>
      <c r="G34" s="5">
        <v>4</v>
      </c>
      <c r="H34" s="5">
        <v>4260.5</v>
      </c>
      <c r="I34" s="5">
        <v>3788.7</v>
      </c>
      <c r="J34" s="9">
        <v>3084.3</v>
      </c>
      <c r="K34" s="9">
        <v>168</v>
      </c>
      <c r="L34" s="39">
        <f t="shared" si="4"/>
        <v>3490618</v>
      </c>
      <c r="M34" s="34">
        <v>0</v>
      </c>
      <c r="N34" s="34">
        <v>0</v>
      </c>
      <c r="O34" s="34">
        <v>0</v>
      </c>
      <c r="P34" s="34">
        <v>3490618</v>
      </c>
      <c r="Q34" s="5" t="s">
        <v>33</v>
      </c>
      <c r="R34" s="5">
        <v>921</v>
      </c>
      <c r="S34" s="4">
        <v>6000</v>
      </c>
      <c r="T34" s="5">
        <v>2017</v>
      </c>
    </row>
  </sheetData>
  <sheetProtection/>
  <mergeCells count="31">
    <mergeCell ref="I9:I10"/>
    <mergeCell ref="R8:R10"/>
    <mergeCell ref="E8:E11"/>
    <mergeCell ref="M9:Q9"/>
    <mergeCell ref="A25:B25"/>
    <mergeCell ref="A4:T4"/>
    <mergeCell ref="E5:O5"/>
    <mergeCell ref="E6:O6"/>
    <mergeCell ref="A14:T14"/>
    <mergeCell ref="G8:G11"/>
    <mergeCell ref="B8:B11"/>
    <mergeCell ref="P1:T1"/>
    <mergeCell ref="I8:J8"/>
    <mergeCell ref="T8:T11"/>
    <mergeCell ref="C9:C11"/>
    <mergeCell ref="D9:D11"/>
    <mergeCell ref="C8:D8"/>
    <mergeCell ref="A3:T3"/>
    <mergeCell ref="A8:A11"/>
    <mergeCell ref="F8:F11"/>
    <mergeCell ref="L9:L10"/>
    <mergeCell ref="S8:S10"/>
    <mergeCell ref="A24:T24"/>
    <mergeCell ref="J9:J10"/>
    <mergeCell ref="A20:T20"/>
    <mergeCell ref="K8:K10"/>
    <mergeCell ref="L8:Q8"/>
    <mergeCell ref="A13:B13"/>
    <mergeCell ref="A15:B15"/>
    <mergeCell ref="A21:B21"/>
    <mergeCell ref="H8:H10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0" r:id="rId1"/>
  <rowBreaks count="1" manualBreakCount="1">
    <brk id="2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T32"/>
  <sheetViews>
    <sheetView view="pageBreakPreview" zoomScaleSheetLayoutView="100" zoomScalePageLayoutView="0" workbookViewId="0" topLeftCell="A14">
      <selection activeCell="C23" sqref="C23"/>
    </sheetView>
  </sheetViews>
  <sheetFormatPr defaultColWidth="9.140625" defaultRowHeight="15"/>
  <cols>
    <col min="1" max="1" width="4.57421875" style="1" customWidth="1"/>
    <col min="2" max="2" width="26.28125" style="1" customWidth="1"/>
    <col min="3" max="3" width="21.00390625" style="1" customWidth="1"/>
    <col min="4" max="4" width="18.57421875" style="1" customWidth="1"/>
    <col min="5" max="7" width="9.28125" style="1" customWidth="1"/>
    <col min="8" max="8" width="14.28125" style="1" customWidth="1"/>
    <col min="9" max="11" width="9.28125" style="1" customWidth="1"/>
    <col min="12" max="12" width="12.00390625" style="1" customWidth="1"/>
    <col min="13" max="13" width="9.28125" style="1" customWidth="1"/>
    <col min="14" max="14" width="12.00390625" style="1" customWidth="1"/>
    <col min="15" max="15" width="12.421875" style="1" customWidth="1"/>
    <col min="16" max="17" width="18.57421875" style="1" customWidth="1"/>
    <col min="18" max="18" width="13.00390625" style="1" customWidth="1"/>
    <col min="19" max="16384" width="9.140625" style="1" customWidth="1"/>
  </cols>
  <sheetData>
    <row r="1" spans="16:20" ht="77.25" customHeight="1">
      <c r="P1" s="73" t="s">
        <v>86</v>
      </c>
      <c r="Q1" s="73"/>
      <c r="R1" s="73"/>
      <c r="S1" s="41"/>
      <c r="T1" s="41"/>
    </row>
    <row r="2" spans="1:19" ht="44.25" customHeight="1">
      <c r="A2" s="78" t="s">
        <v>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6"/>
    </row>
    <row r="3" spans="1:19" ht="21" customHeight="1">
      <c r="A3" s="78" t="s">
        <v>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"/>
    </row>
    <row r="4" spans="1:19" ht="21" customHeight="1">
      <c r="A4" s="20"/>
      <c r="B4" s="20"/>
      <c r="C4" s="20"/>
      <c r="D4" s="85" t="s">
        <v>82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20"/>
      <c r="R4" s="20"/>
      <c r="S4" s="7"/>
    </row>
    <row r="5" spans="1:19" ht="21" customHeight="1">
      <c r="A5" s="20"/>
      <c r="B5" s="20"/>
      <c r="C5" s="20"/>
      <c r="D5" s="94" t="s">
        <v>56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20"/>
      <c r="R5" s="20"/>
      <c r="S5" s="7"/>
    </row>
    <row r="6" spans="1:19" ht="21" customHeight="1">
      <c r="A6" s="20"/>
      <c r="B6" s="20"/>
      <c r="C6" s="2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7"/>
    </row>
    <row r="7" spans="1:19" ht="15" customHeight="1">
      <c r="A7" s="89" t="s">
        <v>5</v>
      </c>
      <c r="B7" s="89" t="s">
        <v>4</v>
      </c>
      <c r="C7" s="89" t="s">
        <v>34</v>
      </c>
      <c r="D7" s="92" t="s">
        <v>35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 t="s">
        <v>36</v>
      </c>
      <c r="P7" s="92"/>
      <c r="Q7" s="92"/>
      <c r="R7" s="92"/>
      <c r="S7" s="27"/>
    </row>
    <row r="8" spans="1:19" ht="96" customHeight="1">
      <c r="A8" s="90"/>
      <c r="B8" s="90"/>
      <c r="C8" s="90"/>
      <c r="D8" s="17" t="s">
        <v>37</v>
      </c>
      <c r="E8" s="93" t="s">
        <v>38</v>
      </c>
      <c r="F8" s="93"/>
      <c r="G8" s="93" t="s">
        <v>39</v>
      </c>
      <c r="H8" s="93"/>
      <c r="I8" s="93" t="s">
        <v>40</v>
      </c>
      <c r="J8" s="93"/>
      <c r="K8" s="93" t="s">
        <v>41</v>
      </c>
      <c r="L8" s="93"/>
      <c r="M8" s="93" t="s">
        <v>42</v>
      </c>
      <c r="N8" s="93"/>
      <c r="O8" s="19" t="s">
        <v>43</v>
      </c>
      <c r="P8" s="19" t="s">
        <v>44</v>
      </c>
      <c r="Q8" s="19" t="s">
        <v>45</v>
      </c>
      <c r="R8" s="19" t="s">
        <v>46</v>
      </c>
      <c r="S8" s="27"/>
    </row>
    <row r="9" spans="1:19" ht="13.5">
      <c r="A9" s="91"/>
      <c r="B9" s="91"/>
      <c r="C9" s="17" t="s">
        <v>31</v>
      </c>
      <c r="D9" s="17" t="s">
        <v>31</v>
      </c>
      <c r="E9" s="17" t="s">
        <v>2</v>
      </c>
      <c r="F9" s="17" t="s">
        <v>31</v>
      </c>
      <c r="G9" s="17" t="s">
        <v>9</v>
      </c>
      <c r="H9" s="17" t="s">
        <v>31</v>
      </c>
      <c r="I9" s="17" t="s">
        <v>9</v>
      </c>
      <c r="J9" s="17" t="s">
        <v>31</v>
      </c>
      <c r="K9" s="17" t="s">
        <v>9</v>
      </c>
      <c r="L9" s="17" t="s">
        <v>31</v>
      </c>
      <c r="M9" s="17" t="s">
        <v>47</v>
      </c>
      <c r="N9" s="17" t="s">
        <v>31</v>
      </c>
      <c r="O9" s="17" t="s">
        <v>31</v>
      </c>
      <c r="P9" s="17" t="s">
        <v>48</v>
      </c>
      <c r="Q9" s="17" t="s">
        <v>31</v>
      </c>
      <c r="R9" s="17" t="s">
        <v>31</v>
      </c>
      <c r="S9" s="27"/>
    </row>
    <row r="10" spans="1:19" ht="13.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27"/>
    </row>
    <row r="11" spans="1:19" s="36" customFormat="1" ht="13.5">
      <c r="A11" s="87" t="s">
        <v>62</v>
      </c>
      <c r="B11" s="8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</row>
    <row r="12" spans="1:18" ht="13.5">
      <c r="A12" s="96" t="s">
        <v>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</row>
    <row r="13" spans="1:18" s="36" customFormat="1" ht="13.5">
      <c r="A13" s="99" t="s">
        <v>58</v>
      </c>
      <c r="B13" s="100"/>
      <c r="C13" s="46">
        <f>C14+C17+C15+C16</f>
        <v>5042398.279999999</v>
      </c>
      <c r="D13" s="53">
        <f>D14+D17+D15+D16</f>
        <v>1001751.0700000001</v>
      </c>
      <c r="E13" s="44"/>
      <c r="F13" s="44"/>
      <c r="G13" s="52">
        <f>G14+G15</f>
        <v>801</v>
      </c>
      <c r="H13" s="53">
        <f>H14+H15</f>
        <v>1878100.77</v>
      </c>
      <c r="I13" s="44"/>
      <c r="J13" s="44"/>
      <c r="K13" s="52">
        <f>K14+K15</f>
        <v>616.8</v>
      </c>
      <c r="L13" s="52">
        <f>L14+L15</f>
        <v>545855.0700000001</v>
      </c>
      <c r="M13" s="52">
        <f>M14+M15</f>
        <v>460</v>
      </c>
      <c r="N13" s="52">
        <f>N14+N15</f>
        <v>1607521.37</v>
      </c>
      <c r="O13" s="44"/>
      <c r="P13" s="44"/>
      <c r="Q13" s="53">
        <v>9170</v>
      </c>
      <c r="R13" s="44"/>
    </row>
    <row r="14" spans="1:18" ht="26.25">
      <c r="A14" s="2">
        <v>1</v>
      </c>
      <c r="B14" s="4" t="s">
        <v>66</v>
      </c>
      <c r="C14" s="33">
        <f>D14+H14+L14+N14+Q14</f>
        <v>2267681.81</v>
      </c>
      <c r="D14" s="51">
        <v>242670.42</v>
      </c>
      <c r="E14" s="50" t="s">
        <v>81</v>
      </c>
      <c r="F14" s="50" t="s">
        <v>81</v>
      </c>
      <c r="G14" s="50">
        <v>400.5</v>
      </c>
      <c r="H14" s="51">
        <v>939153.07</v>
      </c>
      <c r="I14" s="50" t="s">
        <v>81</v>
      </c>
      <c r="J14" s="50" t="s">
        <v>81</v>
      </c>
      <c r="K14" s="50">
        <v>308.4</v>
      </c>
      <c r="L14" s="50">
        <v>272927.46</v>
      </c>
      <c r="M14" s="50">
        <v>230</v>
      </c>
      <c r="N14" s="50">
        <v>803760.86</v>
      </c>
      <c r="O14" s="50" t="s">
        <v>81</v>
      </c>
      <c r="P14" s="50" t="s">
        <v>81</v>
      </c>
      <c r="Q14" s="51">
        <v>9170</v>
      </c>
      <c r="R14" s="50"/>
    </row>
    <row r="15" spans="1:18" ht="26.25">
      <c r="A15" s="2">
        <v>2</v>
      </c>
      <c r="B15" s="6" t="s">
        <v>67</v>
      </c>
      <c r="C15" s="33">
        <f>D15+H15+L15+N15</f>
        <v>2369596.4699999997</v>
      </c>
      <c r="D15" s="51">
        <v>353960.65</v>
      </c>
      <c r="E15" s="50" t="s">
        <v>81</v>
      </c>
      <c r="F15" s="50" t="s">
        <v>81</v>
      </c>
      <c r="G15" s="50">
        <v>400.5</v>
      </c>
      <c r="H15" s="51">
        <v>938947.7</v>
      </c>
      <c r="I15" s="50" t="s">
        <v>81</v>
      </c>
      <c r="J15" s="50" t="s">
        <v>81</v>
      </c>
      <c r="K15" s="50">
        <v>308.4</v>
      </c>
      <c r="L15" s="50">
        <v>272927.61</v>
      </c>
      <c r="M15" s="50">
        <v>230</v>
      </c>
      <c r="N15" s="50">
        <v>803760.51</v>
      </c>
      <c r="O15" s="50" t="s">
        <v>81</v>
      </c>
      <c r="P15" s="50" t="s">
        <v>81</v>
      </c>
      <c r="Q15" s="50" t="s">
        <v>81</v>
      </c>
      <c r="R15" s="50" t="s">
        <v>81</v>
      </c>
    </row>
    <row r="16" spans="1:18" ht="26.25">
      <c r="A16" s="2">
        <v>3</v>
      </c>
      <c r="B16" s="6" t="s">
        <v>67</v>
      </c>
      <c r="C16" s="33">
        <v>202560</v>
      </c>
      <c r="D16" s="33">
        <v>202560</v>
      </c>
      <c r="E16" s="50" t="s">
        <v>81</v>
      </c>
      <c r="F16" s="50" t="s">
        <v>81</v>
      </c>
      <c r="G16" s="50" t="s">
        <v>81</v>
      </c>
      <c r="H16" s="50" t="s">
        <v>81</v>
      </c>
      <c r="I16" s="50" t="s">
        <v>81</v>
      </c>
      <c r="J16" s="50" t="s">
        <v>81</v>
      </c>
      <c r="K16" s="50" t="s">
        <v>81</v>
      </c>
      <c r="L16" s="50" t="s">
        <v>81</v>
      </c>
      <c r="M16" s="50" t="s">
        <v>81</v>
      </c>
      <c r="N16" s="50" t="s">
        <v>81</v>
      </c>
      <c r="O16" s="50" t="s">
        <v>81</v>
      </c>
      <c r="P16" s="50" t="s">
        <v>81</v>
      </c>
      <c r="Q16" s="50" t="s">
        <v>81</v>
      </c>
      <c r="R16" s="50" t="s">
        <v>81</v>
      </c>
    </row>
    <row r="17" spans="1:18" ht="26.25">
      <c r="A17" s="2">
        <v>4</v>
      </c>
      <c r="B17" s="6" t="s">
        <v>67</v>
      </c>
      <c r="C17" s="33">
        <v>202560</v>
      </c>
      <c r="D17" s="33">
        <v>202560</v>
      </c>
      <c r="E17" s="50" t="s">
        <v>81</v>
      </c>
      <c r="F17" s="50" t="s">
        <v>81</v>
      </c>
      <c r="G17" s="50" t="s">
        <v>81</v>
      </c>
      <c r="H17" s="50" t="s">
        <v>81</v>
      </c>
      <c r="I17" s="50" t="s">
        <v>81</v>
      </c>
      <c r="J17" s="50" t="s">
        <v>81</v>
      </c>
      <c r="K17" s="50" t="s">
        <v>81</v>
      </c>
      <c r="L17" s="50" t="s">
        <v>81</v>
      </c>
      <c r="M17" s="50" t="s">
        <v>81</v>
      </c>
      <c r="N17" s="50" t="s">
        <v>81</v>
      </c>
      <c r="O17" s="50" t="s">
        <v>81</v>
      </c>
      <c r="P17" s="50" t="s">
        <v>81</v>
      </c>
      <c r="Q17" s="50" t="s">
        <v>81</v>
      </c>
      <c r="R17" s="50" t="s">
        <v>81</v>
      </c>
    </row>
    <row r="18" spans="1:18" ht="13.5">
      <c r="A18" s="101" t="s">
        <v>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1:18" s="36" customFormat="1" ht="13.5">
      <c r="A19" s="95" t="s">
        <v>64</v>
      </c>
      <c r="B19" s="95"/>
      <c r="C19" s="46">
        <f>C20+C21</f>
        <v>5229469.57</v>
      </c>
      <c r="D19" s="44">
        <f>D20+D21</f>
        <v>2464089.44</v>
      </c>
      <c r="E19" s="44" t="s">
        <v>81</v>
      </c>
      <c r="F19" s="44" t="s">
        <v>81</v>
      </c>
      <c r="G19" s="46">
        <f>G21</f>
        <v>600</v>
      </c>
      <c r="H19" s="44">
        <f>H21</f>
        <v>1304012.76</v>
      </c>
      <c r="I19" s="44" t="s">
        <v>81</v>
      </c>
      <c r="J19" s="44" t="s">
        <v>81</v>
      </c>
      <c r="K19" s="46">
        <f>K20</f>
        <v>545</v>
      </c>
      <c r="L19" s="44">
        <f>L20</f>
        <v>522790.75</v>
      </c>
      <c r="M19" s="49">
        <f>M20</f>
        <v>117.5</v>
      </c>
      <c r="N19" s="49">
        <f>N20</f>
        <v>938576.62</v>
      </c>
      <c r="O19" s="44" t="s">
        <v>81</v>
      </c>
      <c r="P19" s="44" t="s">
        <v>81</v>
      </c>
      <c r="Q19" s="45">
        <f>Q20+Q21</f>
        <v>56744</v>
      </c>
      <c r="R19" s="44"/>
    </row>
    <row r="20" spans="1:18" ht="26.25">
      <c r="A20" s="4">
        <v>1</v>
      </c>
      <c r="B20" s="6" t="s">
        <v>69</v>
      </c>
      <c r="C20" s="55">
        <f>D20+L20+N20</f>
        <v>1887690.29</v>
      </c>
      <c r="D20" s="55">
        <v>426322.92</v>
      </c>
      <c r="E20" s="50" t="s">
        <v>81</v>
      </c>
      <c r="F20" s="50" t="s">
        <v>81</v>
      </c>
      <c r="G20" s="50" t="s">
        <v>81</v>
      </c>
      <c r="H20" s="50" t="s">
        <v>81</v>
      </c>
      <c r="I20" s="50" t="s">
        <v>81</v>
      </c>
      <c r="J20" s="50" t="s">
        <v>81</v>
      </c>
      <c r="K20" s="55">
        <v>545</v>
      </c>
      <c r="L20" s="55">
        <v>522790.75</v>
      </c>
      <c r="M20" s="55">
        <v>117.5</v>
      </c>
      <c r="N20" s="55">
        <v>938576.62</v>
      </c>
      <c r="O20" s="50" t="s">
        <v>81</v>
      </c>
      <c r="P20" s="56" t="s">
        <v>81</v>
      </c>
      <c r="Q20" s="43">
        <v>28372</v>
      </c>
      <c r="R20" s="42" t="s">
        <v>81</v>
      </c>
    </row>
    <row r="21" spans="1:18" ht="26.25">
      <c r="A21" s="4">
        <v>2</v>
      </c>
      <c r="B21" s="6" t="s">
        <v>70</v>
      </c>
      <c r="C21" s="55">
        <f>D21+H21</f>
        <v>3341779.2800000003</v>
      </c>
      <c r="D21" s="55">
        <v>2037766.52</v>
      </c>
      <c r="E21" s="50" t="s">
        <v>81</v>
      </c>
      <c r="F21" s="50" t="s">
        <v>81</v>
      </c>
      <c r="G21" s="55">
        <v>600</v>
      </c>
      <c r="H21" s="55">
        <v>1304012.76</v>
      </c>
      <c r="I21" s="50" t="s">
        <v>81</v>
      </c>
      <c r="J21" s="50" t="s">
        <v>81</v>
      </c>
      <c r="K21" s="50" t="s">
        <v>81</v>
      </c>
      <c r="L21" s="50" t="s">
        <v>81</v>
      </c>
      <c r="M21" s="50" t="s">
        <v>81</v>
      </c>
      <c r="N21" s="50" t="s">
        <v>81</v>
      </c>
      <c r="O21" s="50" t="s">
        <v>81</v>
      </c>
      <c r="P21" s="56" t="s">
        <v>81</v>
      </c>
      <c r="Q21" s="43">
        <v>28372</v>
      </c>
      <c r="R21" s="42" t="s">
        <v>81</v>
      </c>
    </row>
    <row r="22" spans="1:18" ht="13.5">
      <c r="A22" s="101" t="s">
        <v>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1"/>
    </row>
    <row r="23" spans="1:18" s="36" customFormat="1" ht="13.5">
      <c r="A23" s="95" t="s">
        <v>60</v>
      </c>
      <c r="B23" s="95"/>
      <c r="C23" s="53">
        <f>C24+C25+C26+C27+C28+C29+C30+C31+C32</f>
        <v>40440189</v>
      </c>
      <c r="D23" s="53">
        <f>D24+D25+D26+D27+D28+D29+D30+D31+D32</f>
        <v>32174468</v>
      </c>
      <c r="E23" s="44" t="s">
        <v>81</v>
      </c>
      <c r="F23" s="44" t="s">
        <v>81</v>
      </c>
      <c r="G23" s="53">
        <f>G25+G27+G30+G32</f>
        <v>8335.9</v>
      </c>
      <c r="H23" s="53">
        <f>H25+H27+H30+H32</f>
        <v>8265721</v>
      </c>
      <c r="I23" s="44" t="s">
        <v>81</v>
      </c>
      <c r="J23" s="44" t="s">
        <v>81</v>
      </c>
      <c r="K23" s="44" t="s">
        <v>81</v>
      </c>
      <c r="L23" s="44" t="s">
        <v>81</v>
      </c>
      <c r="M23" s="44" t="s">
        <v>81</v>
      </c>
      <c r="N23" s="44" t="s">
        <v>81</v>
      </c>
      <c r="O23" s="44" t="s">
        <v>81</v>
      </c>
      <c r="P23" s="44" t="s">
        <v>81</v>
      </c>
      <c r="Q23" s="44" t="s">
        <v>81</v>
      </c>
      <c r="R23" s="44" t="s">
        <v>81</v>
      </c>
    </row>
    <row r="24" spans="1:18" ht="26.25">
      <c r="A24" s="4">
        <v>1</v>
      </c>
      <c r="B24" s="6" t="s">
        <v>72</v>
      </c>
      <c r="C24" s="34">
        <v>2217716</v>
      </c>
      <c r="D24" s="34">
        <v>2217716</v>
      </c>
      <c r="E24" s="50" t="s">
        <v>81</v>
      </c>
      <c r="F24" s="50" t="s">
        <v>81</v>
      </c>
      <c r="G24" s="50" t="s">
        <v>81</v>
      </c>
      <c r="H24" s="50" t="s">
        <v>81</v>
      </c>
      <c r="I24" s="50" t="s">
        <v>81</v>
      </c>
      <c r="J24" s="50" t="s">
        <v>81</v>
      </c>
      <c r="K24" s="50" t="s">
        <v>81</v>
      </c>
      <c r="L24" s="50" t="s">
        <v>81</v>
      </c>
      <c r="M24" s="50" t="s">
        <v>81</v>
      </c>
      <c r="N24" s="50" t="s">
        <v>81</v>
      </c>
      <c r="O24" s="50" t="s">
        <v>81</v>
      </c>
      <c r="P24" s="50" t="s">
        <v>81</v>
      </c>
      <c r="Q24" s="50" t="s">
        <v>81</v>
      </c>
      <c r="R24" s="50" t="s">
        <v>81</v>
      </c>
    </row>
    <row r="25" spans="1:18" ht="27" customHeight="1">
      <c r="A25" s="4">
        <v>2</v>
      </c>
      <c r="B25" s="6" t="s">
        <v>73</v>
      </c>
      <c r="C25" s="34">
        <f>D25+H25</f>
        <v>11642255</v>
      </c>
      <c r="D25" s="34">
        <v>8219255</v>
      </c>
      <c r="E25" s="50" t="s">
        <v>81</v>
      </c>
      <c r="F25" s="50" t="s">
        <v>81</v>
      </c>
      <c r="G25" s="51">
        <v>3981.5</v>
      </c>
      <c r="H25" s="51">
        <v>3423000</v>
      </c>
      <c r="I25" s="50" t="s">
        <v>81</v>
      </c>
      <c r="J25" s="50" t="s">
        <v>81</v>
      </c>
      <c r="K25" s="50" t="s">
        <v>81</v>
      </c>
      <c r="L25" s="50" t="s">
        <v>81</v>
      </c>
      <c r="M25" s="50" t="s">
        <v>81</v>
      </c>
      <c r="N25" s="50" t="s">
        <v>81</v>
      </c>
      <c r="O25" s="50" t="s">
        <v>81</v>
      </c>
      <c r="P25" s="50" t="s">
        <v>81</v>
      </c>
      <c r="Q25" s="50" t="s">
        <v>81</v>
      </c>
      <c r="R25" s="50" t="s">
        <v>81</v>
      </c>
    </row>
    <row r="26" spans="1:18" ht="24" customHeight="1">
      <c r="A26" s="4">
        <v>3</v>
      </c>
      <c r="B26" s="6" t="s">
        <v>74</v>
      </c>
      <c r="C26" s="34">
        <v>2402879</v>
      </c>
      <c r="D26" s="34">
        <v>2402879</v>
      </c>
      <c r="E26" s="50" t="s">
        <v>81</v>
      </c>
      <c r="F26" s="50" t="s">
        <v>81</v>
      </c>
      <c r="G26" s="50" t="s">
        <v>81</v>
      </c>
      <c r="H26" s="50" t="s">
        <v>81</v>
      </c>
      <c r="I26" s="50" t="s">
        <v>81</v>
      </c>
      <c r="J26" s="50" t="s">
        <v>81</v>
      </c>
      <c r="K26" s="50" t="s">
        <v>81</v>
      </c>
      <c r="L26" s="50" t="s">
        <v>81</v>
      </c>
      <c r="M26" s="50" t="s">
        <v>81</v>
      </c>
      <c r="N26" s="50" t="s">
        <v>81</v>
      </c>
      <c r="O26" s="50" t="s">
        <v>81</v>
      </c>
      <c r="P26" s="50" t="s">
        <v>81</v>
      </c>
      <c r="Q26" s="50" t="s">
        <v>81</v>
      </c>
      <c r="R26" s="50" t="s">
        <v>81</v>
      </c>
    </row>
    <row r="27" spans="1:18" ht="25.5" customHeight="1">
      <c r="A27" s="4">
        <v>4</v>
      </c>
      <c r="B27" s="6" t="s">
        <v>75</v>
      </c>
      <c r="C27" s="34">
        <f>D27+H27</f>
        <v>5398421</v>
      </c>
      <c r="D27" s="34">
        <v>3384400</v>
      </c>
      <c r="E27" s="50" t="s">
        <v>81</v>
      </c>
      <c r="F27" s="50" t="s">
        <v>81</v>
      </c>
      <c r="G27" s="51">
        <v>1675.5</v>
      </c>
      <c r="H27" s="51">
        <v>2014021</v>
      </c>
      <c r="I27" s="50" t="s">
        <v>81</v>
      </c>
      <c r="J27" s="50" t="s">
        <v>81</v>
      </c>
      <c r="K27" s="50" t="s">
        <v>81</v>
      </c>
      <c r="L27" s="50" t="s">
        <v>81</v>
      </c>
      <c r="M27" s="50" t="s">
        <v>81</v>
      </c>
      <c r="N27" s="50" t="s">
        <v>81</v>
      </c>
      <c r="O27" s="50" t="s">
        <v>81</v>
      </c>
      <c r="P27" s="50" t="s">
        <v>81</v>
      </c>
      <c r="Q27" s="50" t="s">
        <v>81</v>
      </c>
      <c r="R27" s="50" t="s">
        <v>81</v>
      </c>
    </row>
    <row r="28" spans="1:18" ht="21.75" customHeight="1">
      <c r="A28" s="4">
        <v>5</v>
      </c>
      <c r="B28" s="6" t="s">
        <v>76</v>
      </c>
      <c r="C28" s="34">
        <v>3384400</v>
      </c>
      <c r="D28" s="34">
        <v>3384400</v>
      </c>
      <c r="E28" s="50" t="s">
        <v>81</v>
      </c>
      <c r="F28" s="50" t="s">
        <v>81</v>
      </c>
      <c r="G28" s="50" t="s">
        <v>81</v>
      </c>
      <c r="H28" s="50" t="s">
        <v>81</v>
      </c>
      <c r="I28" s="50" t="s">
        <v>81</v>
      </c>
      <c r="J28" s="50" t="s">
        <v>81</v>
      </c>
      <c r="K28" s="50" t="s">
        <v>81</v>
      </c>
      <c r="L28" s="50" t="s">
        <v>81</v>
      </c>
      <c r="M28" s="50" t="s">
        <v>81</v>
      </c>
      <c r="N28" s="50" t="s">
        <v>81</v>
      </c>
      <c r="O28" s="50" t="s">
        <v>81</v>
      </c>
      <c r="P28" s="50" t="s">
        <v>81</v>
      </c>
      <c r="Q28" s="50" t="s">
        <v>81</v>
      </c>
      <c r="R28" s="50" t="s">
        <v>81</v>
      </c>
    </row>
    <row r="29" spans="1:18" ht="22.5" customHeight="1">
      <c r="A29" s="4">
        <v>6</v>
      </c>
      <c r="B29" s="6" t="s">
        <v>80</v>
      </c>
      <c r="C29" s="34">
        <v>3656310</v>
      </c>
      <c r="D29" s="34">
        <v>3656310</v>
      </c>
      <c r="E29" s="50" t="s">
        <v>81</v>
      </c>
      <c r="F29" s="50" t="s">
        <v>81</v>
      </c>
      <c r="G29" s="50" t="s">
        <v>81</v>
      </c>
      <c r="H29" s="50" t="s">
        <v>81</v>
      </c>
      <c r="I29" s="50" t="s">
        <v>81</v>
      </c>
      <c r="J29" s="50" t="s">
        <v>81</v>
      </c>
      <c r="K29" s="50" t="s">
        <v>81</v>
      </c>
      <c r="L29" s="50" t="s">
        <v>81</v>
      </c>
      <c r="M29" s="50" t="s">
        <v>81</v>
      </c>
      <c r="N29" s="50" t="s">
        <v>81</v>
      </c>
      <c r="O29" s="50" t="s">
        <v>81</v>
      </c>
      <c r="P29" s="50" t="s">
        <v>81</v>
      </c>
      <c r="Q29" s="50" t="s">
        <v>81</v>
      </c>
      <c r="R29" s="50" t="s">
        <v>81</v>
      </c>
    </row>
    <row r="30" spans="1:18" ht="26.25">
      <c r="A30" s="4">
        <v>7</v>
      </c>
      <c r="B30" s="6" t="s">
        <v>77</v>
      </c>
      <c r="C30" s="34">
        <f>D30+H30</f>
        <v>4444658</v>
      </c>
      <c r="D30" s="34">
        <v>2894108</v>
      </c>
      <c r="E30" s="50" t="s">
        <v>81</v>
      </c>
      <c r="F30" s="50" t="s">
        <v>81</v>
      </c>
      <c r="G30" s="51">
        <v>1337.6</v>
      </c>
      <c r="H30" s="51">
        <v>1550550</v>
      </c>
      <c r="I30" s="50" t="s">
        <v>81</v>
      </c>
      <c r="J30" s="50" t="s">
        <v>81</v>
      </c>
      <c r="K30" s="50" t="s">
        <v>81</v>
      </c>
      <c r="L30" s="50" t="s">
        <v>81</v>
      </c>
      <c r="M30" s="50" t="s">
        <v>81</v>
      </c>
      <c r="N30" s="50" t="s">
        <v>81</v>
      </c>
      <c r="O30" s="50" t="s">
        <v>81</v>
      </c>
      <c r="P30" s="50" t="s">
        <v>81</v>
      </c>
      <c r="Q30" s="50" t="s">
        <v>81</v>
      </c>
      <c r="R30" s="50" t="s">
        <v>81</v>
      </c>
    </row>
    <row r="31" spans="1:18" ht="19.5" customHeight="1">
      <c r="A31" s="4">
        <v>8</v>
      </c>
      <c r="B31" s="6" t="s">
        <v>78</v>
      </c>
      <c r="C31" s="34">
        <v>3802932</v>
      </c>
      <c r="D31" s="34">
        <v>3802932</v>
      </c>
      <c r="E31" s="50" t="s">
        <v>81</v>
      </c>
      <c r="F31" s="50" t="s">
        <v>81</v>
      </c>
      <c r="G31" s="50" t="s">
        <v>81</v>
      </c>
      <c r="H31" s="50" t="s">
        <v>81</v>
      </c>
      <c r="I31" s="50" t="s">
        <v>81</v>
      </c>
      <c r="J31" s="50" t="s">
        <v>81</v>
      </c>
      <c r="K31" s="50" t="s">
        <v>81</v>
      </c>
      <c r="L31" s="50" t="s">
        <v>81</v>
      </c>
      <c r="M31" s="50" t="s">
        <v>81</v>
      </c>
      <c r="N31" s="50" t="s">
        <v>81</v>
      </c>
      <c r="O31" s="50" t="s">
        <v>81</v>
      </c>
      <c r="P31" s="50" t="s">
        <v>81</v>
      </c>
      <c r="Q31" s="50" t="s">
        <v>81</v>
      </c>
      <c r="R31" s="50" t="s">
        <v>81</v>
      </c>
    </row>
    <row r="32" spans="1:18" ht="24" customHeight="1">
      <c r="A32" s="4">
        <v>9</v>
      </c>
      <c r="B32" s="6" t="s">
        <v>79</v>
      </c>
      <c r="C32" s="34">
        <f>D32+H32</f>
        <v>3490618</v>
      </c>
      <c r="D32" s="34">
        <v>2212468</v>
      </c>
      <c r="E32" s="50" t="s">
        <v>81</v>
      </c>
      <c r="F32" s="50" t="s">
        <v>81</v>
      </c>
      <c r="G32" s="51">
        <v>1341.3</v>
      </c>
      <c r="H32" s="51">
        <v>1278150</v>
      </c>
      <c r="I32" s="50" t="s">
        <v>81</v>
      </c>
      <c r="J32" s="50" t="s">
        <v>81</v>
      </c>
      <c r="K32" s="50" t="s">
        <v>81</v>
      </c>
      <c r="L32" s="50" t="s">
        <v>81</v>
      </c>
      <c r="M32" s="50" t="s">
        <v>81</v>
      </c>
      <c r="N32" s="50" t="s">
        <v>81</v>
      </c>
      <c r="O32" s="50" t="s">
        <v>81</v>
      </c>
      <c r="P32" s="50" t="s">
        <v>81</v>
      </c>
      <c r="Q32" s="50" t="s">
        <v>81</v>
      </c>
      <c r="R32" s="50" t="s">
        <v>81</v>
      </c>
    </row>
  </sheetData>
  <sheetProtection/>
  <mergeCells count="22">
    <mergeCell ref="A19:B19"/>
    <mergeCell ref="A23:B23"/>
    <mergeCell ref="A12:R12"/>
    <mergeCell ref="A13:B13"/>
    <mergeCell ref="A18:R18"/>
    <mergeCell ref="A22:R22"/>
    <mergeCell ref="A2:R2"/>
    <mergeCell ref="D4:P4"/>
    <mergeCell ref="D5:P5"/>
    <mergeCell ref="P1:R1"/>
    <mergeCell ref="G8:H8"/>
    <mergeCell ref="I8:J8"/>
    <mergeCell ref="K8:L8"/>
    <mergeCell ref="M8:N8"/>
    <mergeCell ref="A11:B11"/>
    <mergeCell ref="A3:R3"/>
    <mergeCell ref="A7:A9"/>
    <mergeCell ref="B7:B9"/>
    <mergeCell ref="C7:C8"/>
    <mergeCell ref="D7:N7"/>
    <mergeCell ref="O7:R7"/>
    <mergeCell ref="E8:F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99"/>
  </sheetPr>
  <dimension ref="A1:P14"/>
  <sheetViews>
    <sheetView view="pageBreakPreview" zoomScale="115" zoomScaleNormal="115" zoomScaleSheetLayoutView="115" zoomScalePageLayoutView="0" workbookViewId="0" topLeftCell="A1">
      <selection activeCell="N13" sqref="N13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8.57421875" style="0" customWidth="1"/>
    <col min="5" max="12" width="9.8515625" style="0" customWidth="1"/>
    <col min="13" max="13" width="11.8515625" style="0" customWidth="1"/>
    <col min="14" max="14" width="11.28125" style="0" customWidth="1"/>
  </cols>
  <sheetData>
    <row r="1" spans="1:14" ht="78" customHeight="1">
      <c r="A1" s="11"/>
      <c r="F1" s="28"/>
      <c r="G1" s="28"/>
      <c r="H1" s="28"/>
      <c r="I1" s="28"/>
      <c r="J1" s="28"/>
      <c r="K1" s="104" t="s">
        <v>87</v>
      </c>
      <c r="L1" s="104"/>
      <c r="M1" s="104"/>
      <c r="N1" s="104"/>
    </row>
    <row r="2" spans="1:14" ht="15" customHeight="1">
      <c r="A2" s="11"/>
      <c r="F2" s="28"/>
      <c r="G2" s="28"/>
      <c r="H2" s="28"/>
      <c r="I2" s="28"/>
      <c r="J2" s="28"/>
      <c r="L2" s="14"/>
      <c r="M2" s="14"/>
      <c r="N2" s="14"/>
    </row>
    <row r="3" spans="1:14" ht="21.75" customHeight="1">
      <c r="A3" s="78" t="s">
        <v>54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21.75" customHeight="1">
      <c r="A4" s="20"/>
      <c r="B4" s="20"/>
      <c r="C4" s="85" t="s">
        <v>82</v>
      </c>
      <c r="D4" s="85"/>
      <c r="E4" s="85"/>
      <c r="F4" s="85"/>
      <c r="G4" s="85"/>
      <c r="H4" s="85"/>
      <c r="I4" s="85"/>
      <c r="J4" s="85"/>
      <c r="K4" s="85"/>
      <c r="L4" s="85"/>
      <c r="M4" s="20"/>
      <c r="N4" s="20"/>
    </row>
    <row r="5" spans="1:14" ht="21.75" customHeight="1">
      <c r="A5" s="20"/>
      <c r="B5" s="20"/>
      <c r="C5" s="106" t="s">
        <v>56</v>
      </c>
      <c r="D5" s="106"/>
      <c r="E5" s="106"/>
      <c r="F5" s="106"/>
      <c r="G5" s="106"/>
      <c r="H5" s="106"/>
      <c r="I5" s="106"/>
      <c r="J5" s="106"/>
      <c r="K5" s="106"/>
      <c r="L5" s="106"/>
      <c r="M5" s="20"/>
      <c r="N5" s="20"/>
    </row>
    <row r="6" spans="1:14" ht="12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62.25" customHeight="1">
      <c r="A7" s="89" t="s">
        <v>0</v>
      </c>
      <c r="B7" s="93" t="s">
        <v>1</v>
      </c>
      <c r="C7" s="107" t="s">
        <v>14</v>
      </c>
      <c r="D7" s="107" t="s">
        <v>16</v>
      </c>
      <c r="E7" s="93" t="s">
        <v>49</v>
      </c>
      <c r="F7" s="93"/>
      <c r="G7" s="93"/>
      <c r="H7" s="93"/>
      <c r="I7" s="93"/>
      <c r="J7" s="93" t="s">
        <v>17</v>
      </c>
      <c r="K7" s="93"/>
      <c r="L7" s="93"/>
      <c r="M7" s="93"/>
      <c r="N7" s="93"/>
    </row>
    <row r="8" spans="1:14" ht="14.25">
      <c r="A8" s="90"/>
      <c r="B8" s="93"/>
      <c r="C8" s="107"/>
      <c r="D8" s="107"/>
      <c r="E8" s="8" t="s">
        <v>50</v>
      </c>
      <c r="F8" s="8" t="s">
        <v>51</v>
      </c>
      <c r="G8" s="8" t="s">
        <v>52</v>
      </c>
      <c r="H8" s="8" t="s">
        <v>53</v>
      </c>
      <c r="I8" s="8" t="s">
        <v>23</v>
      </c>
      <c r="J8" s="8" t="s">
        <v>50</v>
      </c>
      <c r="K8" s="8" t="s">
        <v>51</v>
      </c>
      <c r="L8" s="8" t="s">
        <v>52</v>
      </c>
      <c r="M8" s="8" t="s">
        <v>53</v>
      </c>
      <c r="N8" s="8" t="s">
        <v>23</v>
      </c>
    </row>
    <row r="9" spans="1:14" ht="14.25">
      <c r="A9" s="91"/>
      <c r="B9" s="93"/>
      <c r="C9" s="12" t="s">
        <v>9</v>
      </c>
      <c r="D9" s="9" t="s">
        <v>30</v>
      </c>
      <c r="E9" s="9" t="s">
        <v>2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31</v>
      </c>
      <c r="K9" s="9" t="s">
        <v>31</v>
      </c>
      <c r="L9" s="9" t="s">
        <v>31</v>
      </c>
      <c r="M9" s="9" t="s">
        <v>31</v>
      </c>
      <c r="N9" s="9" t="s">
        <v>31</v>
      </c>
    </row>
    <row r="10" spans="1:14" ht="14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</row>
    <row r="11" spans="1:14" ht="14.25">
      <c r="A11" s="105" t="s">
        <v>57</v>
      </c>
      <c r="B11" s="105"/>
      <c r="C11" s="63">
        <f>C12+C14+C13</f>
        <v>57805.22</v>
      </c>
      <c r="D11" s="63">
        <f>D12+D14+D13</f>
        <v>2625</v>
      </c>
      <c r="E11" s="10"/>
      <c r="F11" s="10"/>
      <c r="G11" s="10"/>
      <c r="H11" s="10"/>
      <c r="I11" s="10"/>
      <c r="J11" s="10"/>
      <c r="K11" s="10"/>
      <c r="L11" s="10"/>
      <c r="M11" s="63">
        <f>M12+M14+M13</f>
        <v>50712056.85</v>
      </c>
      <c r="N11" s="63">
        <f>N12+N14+N13</f>
        <v>50712056.85</v>
      </c>
    </row>
    <row r="12" spans="1:14" ht="18" customHeight="1">
      <c r="A12" s="18"/>
      <c r="B12" s="17" t="s">
        <v>6</v>
      </c>
      <c r="C12" s="32">
        <v>879.3</v>
      </c>
      <c r="D12" s="58">
        <v>80</v>
      </c>
      <c r="E12" s="58" t="s">
        <v>81</v>
      </c>
      <c r="F12" s="58" t="s">
        <v>81</v>
      </c>
      <c r="G12" s="58" t="s">
        <v>81</v>
      </c>
      <c r="H12" s="58">
        <v>2</v>
      </c>
      <c r="I12" s="58">
        <v>2</v>
      </c>
      <c r="J12" s="58" t="s">
        <v>81</v>
      </c>
      <c r="K12" s="58" t="s">
        <v>81</v>
      </c>
      <c r="L12" s="58" t="s">
        <v>81</v>
      </c>
      <c r="M12" s="59">
        <v>5042398.28</v>
      </c>
      <c r="N12" s="59">
        <v>5042398.28</v>
      </c>
    </row>
    <row r="13" spans="1:16" ht="18" customHeight="1">
      <c r="A13" s="18"/>
      <c r="B13" s="17" t="s">
        <v>7</v>
      </c>
      <c r="C13" s="60">
        <v>2983.52</v>
      </c>
      <c r="D13" s="61">
        <v>120</v>
      </c>
      <c r="E13" s="61">
        <v>0</v>
      </c>
      <c r="F13" s="61">
        <v>0</v>
      </c>
      <c r="G13" s="61">
        <v>0</v>
      </c>
      <c r="H13" s="61">
        <v>2</v>
      </c>
      <c r="I13" s="62">
        <v>2</v>
      </c>
      <c r="J13" s="58" t="s">
        <v>81</v>
      </c>
      <c r="K13" s="58" t="s">
        <v>81</v>
      </c>
      <c r="L13" s="58" t="s">
        <v>81</v>
      </c>
      <c r="M13" s="60">
        <v>5229469.57</v>
      </c>
      <c r="N13" s="60">
        <v>5229469.57</v>
      </c>
      <c r="O13" s="103"/>
      <c r="P13" s="103"/>
    </row>
    <row r="14" spans="1:14" ht="18" customHeight="1">
      <c r="A14" s="3"/>
      <c r="B14" s="29" t="s">
        <v>8</v>
      </c>
      <c r="C14" s="54">
        <v>53942.4</v>
      </c>
      <c r="D14" s="32">
        <v>2425</v>
      </c>
      <c r="E14" s="32" t="s">
        <v>81</v>
      </c>
      <c r="F14" s="32" t="s">
        <v>81</v>
      </c>
      <c r="G14" s="32" t="s">
        <v>81</v>
      </c>
      <c r="H14" s="32">
        <v>9</v>
      </c>
      <c r="I14" s="32">
        <v>9</v>
      </c>
      <c r="J14" s="32" t="s">
        <v>81</v>
      </c>
      <c r="K14" s="32" t="s">
        <v>81</v>
      </c>
      <c r="L14" s="32" t="s">
        <v>81</v>
      </c>
      <c r="M14" s="57">
        <v>40440189</v>
      </c>
      <c r="N14" s="57">
        <v>40440189</v>
      </c>
    </row>
  </sheetData>
  <sheetProtection/>
  <mergeCells count="12">
    <mergeCell ref="C7:C8"/>
    <mergeCell ref="D7:D8"/>
    <mergeCell ref="E7:I7"/>
    <mergeCell ref="O13:P13"/>
    <mergeCell ref="J7:N7"/>
    <mergeCell ref="K1:N1"/>
    <mergeCell ref="A11:B11"/>
    <mergeCell ref="C4:L4"/>
    <mergeCell ref="C5:L5"/>
    <mergeCell ref="A3:N3"/>
    <mergeCell ref="A7:A9"/>
    <mergeCell ref="B7:B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Админ</cp:lastModifiedBy>
  <cp:lastPrinted>2014-05-27T09:57:35Z</cp:lastPrinted>
  <dcterms:created xsi:type="dcterms:W3CDTF">2012-12-13T11:50:40Z</dcterms:created>
  <dcterms:modified xsi:type="dcterms:W3CDTF">2017-02-02T10:06:51Z</dcterms:modified>
  <cp:category/>
  <cp:version/>
  <cp:contentType/>
  <cp:contentStatus/>
</cp:coreProperties>
</file>