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44" windowWidth="9720" windowHeight="6420" tabRatio="59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<sst xmlns="http://schemas.openxmlformats.org/spreadsheetml/2006/main" count="1080" uniqueCount="261">
  <si>
    <t>01</t>
  </si>
  <si>
    <t>02</t>
  </si>
  <si>
    <t>04</t>
  </si>
  <si>
    <t>05</t>
  </si>
  <si>
    <t>Центральный аппарат</t>
  </si>
  <si>
    <t>11</t>
  </si>
  <si>
    <t>03</t>
  </si>
  <si>
    <t>ЖИЛИЩНО-КОММУНАЛЬНОЕ ХОЗЯЙСТВО</t>
  </si>
  <si>
    <t>Функционирование высшего должностного лица субъекта РФ и  муниципального образования</t>
  </si>
  <si>
    <t>Глава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</si>
  <si>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</si>
  <si>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ОБЩЕГОСУДАРСТВЕННЫЕ   ВОПРОСЫ</t>
  </si>
  <si>
    <t>к решению Совета депутатов</t>
  </si>
  <si>
    <t>Благоустройство</t>
  </si>
  <si>
    <t>Иные межбюджетные трансферты</t>
  </si>
  <si>
    <t>ИТОГО:</t>
  </si>
  <si>
    <t>НАЦИОНАЛЬНАЯ ОБОРОНА</t>
  </si>
  <si>
    <t>Мобилизационная и вневойсковая подготовка</t>
  </si>
  <si>
    <t>07</t>
  </si>
  <si>
    <t>08</t>
  </si>
  <si>
    <t>Культура</t>
  </si>
  <si>
    <t>ОБРАЗОВАНИЕ</t>
  </si>
  <si>
    <t>ФИЗИЧЕСКАЯ КУЛЬТУРА И СПОРТ</t>
  </si>
  <si>
    <t>Физическая культура</t>
  </si>
  <si>
    <t>Резервные фонды</t>
  </si>
  <si>
    <t>121</t>
  </si>
  <si>
    <t>540</t>
  </si>
  <si>
    <t>244</t>
  </si>
  <si>
    <t>Уплата прочих налогов, сборов и иных платежей</t>
  </si>
  <si>
    <t>870</t>
  </si>
  <si>
    <t>Резервные средства</t>
  </si>
  <si>
    <t>Национальная экономика</t>
  </si>
  <si>
    <t>09</t>
  </si>
  <si>
    <t>Дорожное хозяйство (дорожные фонды)</t>
  </si>
  <si>
    <t>100</t>
  </si>
  <si>
    <t>120</t>
  </si>
  <si>
    <t>200</t>
  </si>
  <si>
    <t>240</t>
  </si>
  <si>
    <t>800</t>
  </si>
  <si>
    <t>850</t>
  </si>
  <si>
    <t>Иные бюджетные ассигнования</t>
  </si>
  <si>
    <t>Межбюджетные трансферты</t>
  </si>
  <si>
    <t>500</t>
  </si>
  <si>
    <t>Расходы на выплаты персоналу казенных учреждений</t>
  </si>
  <si>
    <t>Расходы на выплаты персоналу в целях обеспечения
выполнения функций государственными (муниципальными) органами, казенными
учреждениями, органами управления государственными
внебюджетными фондами</t>
  </si>
  <si>
    <t>Расходы на выплаты персоналу государственных (муниципальных)органов</t>
  </si>
  <si>
    <t>Закупка товаров, работ и услуг для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</si>
  <si>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</si>
  <si>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</si>
  <si>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</si>
  <si>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>КУЛЬТУРА,  КИНЕМАТОГРАФИЯ</t>
  </si>
  <si>
    <t xml:space="preserve"> Тюльганский поссовет</t>
  </si>
  <si>
    <t>600</t>
  </si>
  <si>
    <t>610</t>
  </si>
  <si>
    <t>611</t>
  </si>
  <si>
    <t>Субсидии бюджетным учреждениям</t>
  </si>
  <si>
    <t>Субсидии бюджетным учреждениемна финансовое обеспечение муниципального задания на оказания муниципальных услуг (выполнение работ)</t>
  </si>
  <si>
    <t>242</t>
  </si>
  <si>
    <t>Учреждения по обеспечению хозяйственного обслуживания</t>
  </si>
  <si>
    <t>13</t>
  </si>
  <si>
    <t>Представление субсидий бюджетным,автономным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</si>
  <si>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 )задания на оказание государственных(муниципальных)услуг (выполнение работ)</t>
  </si>
  <si>
    <t>ЖИЛИЩНОЕ   ХОЗЯЙСТВО</t>
  </si>
  <si>
    <t>Обеспечение мероприятий по капитальному ремонту многоквартирных домов за счет средств бюджета поселений</t>
  </si>
  <si>
    <t>Коммунальное хозяйство</t>
  </si>
  <si>
    <t>Уплата иных платежей</t>
  </si>
  <si>
    <t>853</t>
  </si>
  <si>
    <t>Обеспечение деятельности финансовых .налоговых и таможенных органов и органов финансового (финансового -бюджетного)надзора</t>
  </si>
  <si>
    <t>06</t>
  </si>
  <si>
    <t>Условно утвержденые расходы</t>
  </si>
  <si>
    <t>ВСЕГО</t>
  </si>
  <si>
    <t>Основное мероприятие "Обеспечение функций главы муниципального образования</t>
  </si>
  <si>
    <t>Основное мероприятие "Обеспечение функций местной администрации"</t>
  </si>
  <si>
    <t>60 0 01 00010</t>
  </si>
  <si>
    <t>Основное мероприятие "Жилищное хозяйство"</t>
  </si>
  <si>
    <t>Основное мероприятие "Мероприятие в области коммунального хозяйства"</t>
  </si>
  <si>
    <t>Основное мероприятие "Организация и содержание мест захоронений"</t>
  </si>
  <si>
    <t>Основное мероприятие "Прочие мероприятия по благоустройству"</t>
  </si>
  <si>
    <t>Основное мероприятие "Развитие молодежной политики в сфере физической культуры и спортапутем передачи полномочий по решению вопросов местного значения за счет межбюджетных трансфертов,предоставляемых из бюджета поселения в бюджет муниципального района"</t>
  </si>
  <si>
    <t>Развитие молодежной политики в сфере физической культуры и спорта</t>
  </si>
  <si>
    <t>Основное мероприятие "Развитие культурно-досуговой деятельности и народного творчества путнм передачи полномочий по решению вопросов местного значения за счет межбюджетных трансферто,предоставляемых из бюджета поселения в бюджет муниципального района"</t>
  </si>
  <si>
    <t xml:space="preserve"> "Развитие культурно-досуговой деятельности и народного творчества"</t>
  </si>
  <si>
    <t>Основное мероприятие "Развитие библиотечного дела путем передачи полномочий по решению вопросов местного значения за счет межбюджетных трансфертов,предоставляемых из бюджета поселения вбюджет муниципального района"</t>
  </si>
  <si>
    <t xml:space="preserve">Развитие библиотечного дела </t>
  </si>
  <si>
    <t>Основное мероприятие "Реализация единой политики в сфере физической культуры и спорта путем передачи полномочий по решению вопросов  местного значения за счет межбюджетных трансфертов ,предоставляемых из бюджета поселения в бюджет муниципального района</t>
  </si>
  <si>
    <t>Реализация единой политики в сфере физической культуры и спорта"</t>
  </si>
  <si>
    <t>Основное мерприятие "Содержание (эксплуатация)имущества,находящегося в государственной (муниципальной)собственноти</t>
  </si>
  <si>
    <t>Основное мероприятие "Осуществление первичного воинского учета на территориях ,где отсутсутвуют военные комиссариаты"</t>
  </si>
  <si>
    <t>Субсидии бюджетным учреждением на финансовое обеспечение муниципального задания на оказания муниципальных услуг (выполнение работ)</t>
  </si>
  <si>
    <t xml:space="preserve">Молодежная политика </t>
  </si>
  <si>
    <t>851</t>
  </si>
  <si>
    <t>Национальная безопасность и правохранительная деятельность</t>
  </si>
  <si>
    <t>Другие вопросы в области национальной безопасности и правохранительной деятельности</t>
  </si>
  <si>
    <t>14</t>
  </si>
  <si>
    <t>12</t>
  </si>
  <si>
    <t>129</t>
  </si>
  <si>
    <t xml:space="preserve">Наименование </t>
  </si>
  <si>
    <t>Целевая статья расходов</t>
  </si>
  <si>
    <t>Раздел</t>
  </si>
  <si>
    <t>Подраздел</t>
  </si>
  <si>
    <t>Вид рас-ходов</t>
  </si>
  <si>
    <t>тыс. руб</t>
  </si>
  <si>
    <t xml:space="preserve">Фонд оплаты труда государственных (муниципальных) органов </t>
  </si>
  <si>
    <t>Взносы по обязательному социальному страхованию</t>
  </si>
  <si>
    <t>Основное мероприятие "Реализация на территории Тюльганского района проектов развития сельских поселений основанных на местных инициативах"</t>
  </si>
  <si>
    <t>Закупка товаров, работ и услуг в целях капитального ремонта государственного (муниципального имущества</t>
  </si>
  <si>
    <t>243</t>
  </si>
  <si>
    <t xml:space="preserve">Поддержка добровольных народных дружин </t>
  </si>
  <si>
    <t>2022год</t>
  </si>
  <si>
    <t>Муниципальная  программа "Социально-экономическое развитие муниципального образования Тюльганский поссовет  Тюльганского района Оренбургской области на 2020-2025 годы»</t>
  </si>
  <si>
    <t>50 0 00 00000</t>
  </si>
  <si>
    <t>50 0 01 00000</t>
  </si>
  <si>
    <t>50 0 01 00010</t>
  </si>
  <si>
    <t xml:space="preserve">50 0 02 00000 </t>
  </si>
  <si>
    <t xml:space="preserve">50 0 02 00010 </t>
  </si>
  <si>
    <t>50 0 14 00000</t>
  </si>
  <si>
    <t>Осуществление переданных полномочий по утверждению генеральных планов поселения , правил землепользования и застройки ,утверждению подготовленной на основе генеральных планов поселения документации по планировке территории,выдаче разрешений на строительство</t>
  </si>
  <si>
    <t>Основное мероприятие " Передача полномочий по решению вопросов местного значения за счет межбюджетных трансфертов ,представляемых из бюджета поселения в бюджет муниципального района по осуществлению внутреннего муниципального финансового контроля"</t>
  </si>
  <si>
    <t>Осуществление внутреннего муниципального финансового контроля</t>
  </si>
  <si>
    <t>50 0 20 00000</t>
  </si>
  <si>
    <t>Основное мероприятие "Передача полномочий по решению вопросов местного значения за счет межбюджетных трансфертов ,представляемых из бюджета поселения в бюджет муниципального района на обеспечение внешнего муниципального контроля"</t>
  </si>
  <si>
    <t>Осуществление внешнего муниципального финансового контроля</t>
  </si>
  <si>
    <t>50 0 15 00000</t>
  </si>
  <si>
    <t>Основное мероприятие "Резервный  фонд "</t>
  </si>
  <si>
    <t>Резервный фонд местной администрации</t>
  </si>
  <si>
    <t>50 0 03 00000</t>
  </si>
  <si>
    <t>50 0 11 00000</t>
  </si>
  <si>
    <t>50 0 26 00000</t>
  </si>
  <si>
    <t>50 0 26 51180</t>
  </si>
  <si>
    <t>Ведение первичного воинского учета</t>
  </si>
  <si>
    <t xml:space="preserve">Фонд оплаты труда казенных учреждений </t>
  </si>
  <si>
    <t>Муниципальная прграмма "Профилактика правонарушений в муниципальных образованиях на 2020-2025годы"</t>
  </si>
  <si>
    <t>52 0 00 00000</t>
  </si>
  <si>
    <t>Основное мероприятие "Профилактика правонарушений правового и информационного-организационного характера"</t>
  </si>
  <si>
    <t>52 0 01 00000</t>
  </si>
  <si>
    <t>Основное мероприятие "Ремонт ,содержание автомобильных дорог общего пользования"</t>
  </si>
  <si>
    <t xml:space="preserve">Ремонт и содержание автомобильных дорог </t>
  </si>
  <si>
    <t>50 0 05 00000</t>
  </si>
  <si>
    <t>Основное мероприятие "Уличное освещение"</t>
  </si>
  <si>
    <t>Освещение дорог</t>
  </si>
  <si>
    <t>50 0 04 00000</t>
  </si>
  <si>
    <t>50 0 29 00000</t>
  </si>
  <si>
    <t>Основное мероприятие "Реализация муниципальных функций в области национальной экономики"</t>
  </si>
  <si>
    <t>Определение рыночной стоимости объектов</t>
  </si>
  <si>
    <t>50 0 22 00000</t>
  </si>
  <si>
    <t>50 0 18 00000</t>
  </si>
  <si>
    <t>Содержание мест захоронения</t>
  </si>
  <si>
    <t>50 0 06 00000</t>
  </si>
  <si>
    <t>Мероприятия по благоустройству муниципального образования</t>
  </si>
  <si>
    <t>50 0 П5 00000</t>
  </si>
  <si>
    <t>50 0 07 00000</t>
  </si>
  <si>
    <t>50 0 08 00000</t>
  </si>
  <si>
    <t>50 0 10 00000</t>
  </si>
  <si>
    <t>50 0 09 00000</t>
  </si>
  <si>
    <t>Другие вопросы в области национальной экономики</t>
  </si>
  <si>
    <t>2023год</t>
  </si>
  <si>
    <t xml:space="preserve">50 0 02 00011 </t>
  </si>
  <si>
    <t>50 0 02 00011</t>
  </si>
  <si>
    <t>Закупка энергетических ресурсов</t>
  </si>
  <si>
    <t>247</t>
  </si>
  <si>
    <t>50 0 14 00114</t>
  </si>
  <si>
    <t>50 0 20 00119</t>
  </si>
  <si>
    <t>50 0 15 00115</t>
  </si>
  <si>
    <t>50 0 03 00012</t>
  </si>
  <si>
    <t>50 0 11 00111</t>
  </si>
  <si>
    <t>52 0 01 00128</t>
  </si>
  <si>
    <t>50 0 04 00013</t>
  </si>
  <si>
    <t>50 0 05 00014</t>
  </si>
  <si>
    <t>50 0 22 00021</t>
  </si>
  <si>
    <t>50 0 29 00123</t>
  </si>
  <si>
    <t>50 0 18 00118</t>
  </si>
  <si>
    <t>50 0 06 00015</t>
  </si>
  <si>
    <t>50 0 07 00016</t>
  </si>
  <si>
    <t>50 0 08 00017</t>
  </si>
  <si>
    <t>50 0 10 00019</t>
  </si>
  <si>
    <t>50 0 11 00112</t>
  </si>
  <si>
    <t>Муниципальная программа "Обращение с твердыми коммунальными отходами на территории муниципального образования Тюльганский поссовет Тюльганского района Оренбургской области на 2021-2025г.г."</t>
  </si>
  <si>
    <t>Основное мероприятие "Обустройство специальных площадок,для размещения мусорных контейнеров ,емкостей на территории муниципального образования Тюльганский поссовет Тюльганского района Оренбургской области"</t>
  </si>
  <si>
    <t>Создание специальных площадок для размещения мусорных контейнеров и емкостей</t>
  </si>
  <si>
    <t xml:space="preserve">Геодезическая съемка и подготовка земельных участков под специальными площадками для размещения мусорных контейнеров, емкостей </t>
  </si>
  <si>
    <t>Закупка товаров ,работ и услуг для обеспечения государственных (муниципальных )нужд в области геодезии и картографии вне рамок государственного оборонного заказа</t>
  </si>
  <si>
    <t>50 0 22 00137</t>
  </si>
  <si>
    <t>245</t>
  </si>
  <si>
    <t>Основное мероприятие "Капитальный ремонт объектов коммунальной инфраструктуры муниципальной собственности "</t>
  </si>
  <si>
    <t>Строительный контроль за выполнением работ по объекту</t>
  </si>
  <si>
    <t>Мероприятия по капитальному ремонту объектов коммунальной инфраструктуры муниципальной собственности</t>
  </si>
  <si>
    <t>Закупка товаров, работ и услуг в целях капитального ремонта государственного (муниципального имущества)</t>
  </si>
  <si>
    <t>50 0 19 00000</t>
  </si>
  <si>
    <t>50 0 19 00132</t>
  </si>
  <si>
    <t>50 0 19 S0450</t>
  </si>
  <si>
    <t>55 0  01 00133</t>
  </si>
  <si>
    <t>55 0  00 00000</t>
  </si>
  <si>
    <t>55 0  01 00000</t>
  </si>
  <si>
    <t>Реализация инициативных проектов</t>
  </si>
  <si>
    <t>50 0 П5 S1400</t>
  </si>
  <si>
    <t>Муниципальная программа"Капитальный ремонт фасада Дома культуры «Юбилейный",по адресу : Тюльганский район,п.Тюльган ,ул.М.Горького ,д.9 на 2023год</t>
  </si>
  <si>
    <t>Основное мероприятие «Мероприятия регионального проекта «Культурная среда»</t>
  </si>
  <si>
    <t>Реализация программы «Государственная поддержка отрасли культуры»</t>
  </si>
  <si>
    <t>57 0 00 00000</t>
  </si>
  <si>
    <t>57 0 А1 00000</t>
  </si>
  <si>
    <t>57 0 А1 55190</t>
  </si>
  <si>
    <t>Основное мероприятие "Укрепление системы обеспечения пожарной безопасности на территории Тюльганского поссовета</t>
  </si>
  <si>
    <t xml:space="preserve">Финансирование общественной организации пожарной охраны на финансовое и материально-техническое стимулирование деятельности </t>
  </si>
  <si>
    <t>Субсидии некоммерчиским организациям (за исключением государственных (муниципальных)учреждений)</t>
  </si>
  <si>
    <t>Субсидии (гранты в форме субсидий),не подлежащие казначейскому сопровождению</t>
  </si>
  <si>
    <t>630</t>
  </si>
  <si>
    <t>633</t>
  </si>
  <si>
    <t>10</t>
  </si>
  <si>
    <t>Защита населения и территории от чрезвычайных ситуаций природного и техногенного характера, пожарная безопасность</t>
  </si>
  <si>
    <t>50 0 42 00142</t>
  </si>
  <si>
    <t>50 0 42 00000</t>
  </si>
  <si>
    <t>Обеспечение мероприятий по услугам теплоснабжения ,содержания и ремонта общего имущества многоквартирного дома нежилого помещения</t>
  </si>
  <si>
    <t>50 0 29 00146</t>
  </si>
  <si>
    <t xml:space="preserve">Распределение бюджетных ассигнований  бюджета Тюльганского поссовета по целевым статьям (муниципальным программам Тюльганского поссовета и непрограммным направлениям деятельности), разделам, подразделам, группам и подгруппам видов расходов классификации расходов     на 2022 год   и на  плановый период 2023 и 2024 годов       
</t>
  </si>
  <si>
    <t>2024год</t>
  </si>
  <si>
    <t>Муниципальная программа "Развитие системы градорегулирования муниципального образования Тюльганский поссовет Тюльганского района Оренбургской области"</t>
  </si>
  <si>
    <t>Основное мероприятие "Подготовка документов для внесения сведений о границах в Единый государственный реестр недвижимости,сведений о границах муниципальных образований ,границах населенных пунктов ,территориальных зон ,зонах с особыми условиями использования территорий"</t>
  </si>
  <si>
    <t>Внесение сведений о границах зон в ЕГРН</t>
  </si>
  <si>
    <t>54 0 00 00000</t>
  </si>
  <si>
    <t>54 0 01 00000</t>
  </si>
  <si>
    <t>54 0 01 S1510</t>
  </si>
  <si>
    <t>54 0 02 00000</t>
  </si>
  <si>
    <t>54 0 02 S0820</t>
  </si>
  <si>
    <t>50 0 46 00000</t>
  </si>
  <si>
    <t>50 0 46 0Д152</t>
  </si>
  <si>
    <t>Основное мероприятие "Ремонт асфальтобетонного и гравийного  покрытия п. Тюльган ,Тюльганского района Оренбургской области"</t>
  </si>
  <si>
    <t>Строительный контроль за выполнением работ</t>
  </si>
  <si>
    <t>50 0 46 00153</t>
  </si>
  <si>
    <t>Услуги специализированной организации при подготовке и проведение процедур и мероприятий предусмотренных Законом №44-ФЗ</t>
  </si>
  <si>
    <t>50 0 46 00154</t>
  </si>
  <si>
    <t>Экспертиза сметной документации</t>
  </si>
  <si>
    <t>Приложение №6</t>
  </si>
  <si>
    <t>Основное мероприятие"Подготовка документов для исправления реестровых ошибок земельных участков"</t>
  </si>
  <si>
    <t>Мероприятие по подготовке документов для исправления реестровых ошибок в земельных участках границ</t>
  </si>
  <si>
    <t>Основное мероприятие "Проведение работ по внесению в ЕГРН границ муниципального образования"</t>
  </si>
  <si>
    <t>Внесение в ЕГРН реестр недвижимости сведений о границах административно-территориальных образований</t>
  </si>
  <si>
    <t>54 0 05 00000</t>
  </si>
  <si>
    <t>54 0 05 00156</t>
  </si>
  <si>
    <t>54 0 06 00000</t>
  </si>
  <si>
    <t>54 0 06 00157</t>
  </si>
  <si>
    <t>Другие вопросы в области культуры, кинематографии</t>
  </si>
  <si>
    <t>Основное мероприятие «Передача полномочий по организации деятельности групп хозяйственного обслуживания за счет межбюджетных трансфертов, предоставляемых из бюджета поселения в бюджет муниципального района»</t>
  </si>
  <si>
    <t>Осуществление деятельности групп хозяйственного обслуживания</t>
  </si>
  <si>
    <t>Основное мероприятие "Передача полномочий по решению вопросов местного значения за счет межбюджетных трансфертов ,представляемых из бюджета поселения в бюджет муниципального района на обеспечение деятельности отдела архитектуры и градостроительства (главного архитектора)</t>
  </si>
  <si>
    <t>Разработка ,утверждение и внесение изменений в документы территориального планирования ,градостроительного зонирования и градостроительную документацию МО Тюльганский поссовет Тюльганского района Оренбургской области"</t>
  </si>
  <si>
    <t>Мероприятия по проведению по проведению документов территориального планирования и градостроительного зонирования МО Тюльганский поссовет Тюльганского района Оренбургской области в цифровой формат,соответствующий требованиям пространственным данным для включения в ГИСОГД Оренбургской области"</t>
  </si>
  <si>
    <t>Ремонт асфальтобетонного покрытия п.Тюльган</t>
  </si>
  <si>
    <t>50 0 09 00018</t>
  </si>
  <si>
    <t>от .11.2022 года №</t>
  </si>
  <si>
    <t>50 0 05 000160</t>
  </si>
  <si>
    <t>Подготовка технического плана для учета измениий здания</t>
  </si>
  <si>
    <t>50 0 22 00160</t>
  </si>
  <si>
    <t>Услуги по проведению государственной экспертизы по объекту :капитальный ремонт теплотрассы п. Тюльган Оренбургской области</t>
  </si>
  <si>
    <t>50 0 18 00148</t>
  </si>
  <si>
    <t>Основное мероприятие :Услуги по проведению государственной экспертизы проектной документации в части проверки достоверности сметной стоимости</t>
  </si>
  <si>
    <t>Услуги по проведению экспертизы сметной документации</t>
  </si>
  <si>
    <t>50 0 39 00000</t>
  </si>
  <si>
    <t>50 0 39 00158</t>
  </si>
  <si>
    <t>50 0 40 00000</t>
  </si>
  <si>
    <t>50 0 40 00160</t>
  </si>
  <si>
    <t>Основное мероприятие :Услуги по проведению государственной экспертизы сметной документации  "Устройство мест (площадок )накопления твердых коммунальных отходов ,на территориях многоквартирных домов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</si>
</sst>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;[Red]0.0"/>
    <numFmt numFmtId="186" formatCode="0.000"/>
  </numFmts>
  <fonts count="55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0"/>
    </font>
    <font>
      <sz val="10"/>
      <name val="Times New Roman Cyr"/>
      <family val="1"/>
    </font>
    <font>
      <sz val="10"/>
      <name val="Times New Roman"/>
      <family val="1"/>
    </font>
    <font>
      <b/>
      <i/>
      <sz val="10"/>
      <name val="Times New Roman CYR"/>
      <family val="0"/>
    </font>
    <font>
      <b/>
      <sz val="10"/>
      <name val="Times New Roman"/>
      <family val="1"/>
    </font>
    <font>
      <i/>
      <sz val="10"/>
      <name val="Times New Roman Cyr"/>
      <family val="0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rgb="FF000000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32" borderId="0" xfId="0" applyFont="1" applyFill="1" applyAlignment="1">
      <alignment horizontal="left" vertical="center"/>
    </xf>
    <xf numFmtId="0" fontId="1" fillId="32" borderId="0" xfId="0" applyFont="1" applyFill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32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 shrinkToFit="1"/>
    </xf>
    <xf numFmtId="0" fontId="7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 horizontal="center" vertical="center" shrinkToFit="1"/>
    </xf>
    <xf numFmtId="0" fontId="9" fillId="32" borderId="0" xfId="0" applyFont="1" applyFill="1" applyAlignment="1">
      <alignment vertical="top" wrapText="1"/>
    </xf>
    <xf numFmtId="49" fontId="8" fillId="0" borderId="10" xfId="0" applyNumberFormat="1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wrapText="1"/>
    </xf>
    <xf numFmtId="0" fontId="11" fillId="32" borderId="10" xfId="0" applyFont="1" applyFill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1" xfId="0" applyFont="1" applyBorder="1" applyAlignment="1">
      <alignment wrapText="1"/>
    </xf>
    <xf numFmtId="49" fontId="10" fillId="32" borderId="10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49" fontId="10" fillId="32" borderId="10" xfId="0" applyNumberFormat="1" applyFont="1" applyFill="1" applyBorder="1" applyAlignment="1">
      <alignment/>
    </xf>
    <xf numFmtId="49" fontId="12" fillId="32" borderId="10" xfId="0" applyNumberFormat="1" applyFont="1" applyFill="1" applyBorder="1" applyAlignment="1">
      <alignment/>
    </xf>
    <xf numFmtId="49" fontId="8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vertical="top" wrapText="1"/>
    </xf>
    <xf numFmtId="49" fontId="8" fillId="32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vertical="top" wrapText="1"/>
    </xf>
    <xf numFmtId="2" fontId="3" fillId="32" borderId="10" xfId="0" applyNumberFormat="1" applyFont="1" applyFill="1" applyBorder="1" applyAlignment="1">
      <alignment horizontal="right" vertical="center"/>
    </xf>
    <xf numFmtId="0" fontId="8" fillId="32" borderId="10" xfId="0" applyFont="1" applyFill="1" applyBorder="1" applyAlignment="1">
      <alignment wrapText="1"/>
    </xf>
    <xf numFmtId="0" fontId="8" fillId="32" borderId="10" xfId="0" applyFont="1" applyFill="1" applyBorder="1" applyAlignment="1">
      <alignment horizontal="center" vertical="center"/>
    </xf>
    <xf numFmtId="2" fontId="8" fillId="32" borderId="10" xfId="0" applyNumberFormat="1" applyFont="1" applyFill="1" applyBorder="1" applyAlignment="1">
      <alignment horizontal="right" vertical="center"/>
    </xf>
    <xf numFmtId="0" fontId="3" fillId="32" borderId="10" xfId="0" applyFont="1" applyFill="1" applyBorder="1" applyAlignment="1">
      <alignment wrapText="1"/>
    </xf>
    <xf numFmtId="49" fontId="12" fillId="32" borderId="10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left" vertical="center"/>
    </xf>
    <xf numFmtId="0" fontId="3" fillId="32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3" fillId="32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2" fontId="10" fillId="32" borderId="10" xfId="0" applyNumberFormat="1" applyFont="1" applyFill="1" applyBorder="1" applyAlignment="1">
      <alignment horizontal="right" vertical="center"/>
    </xf>
    <xf numFmtId="2" fontId="12" fillId="32" borderId="10" xfId="0" applyNumberFormat="1" applyFont="1" applyFill="1" applyBorder="1" applyAlignment="1">
      <alignment horizontal="right" vertical="center"/>
    </xf>
    <xf numFmtId="49" fontId="3" fillId="32" borderId="10" xfId="0" applyNumberFormat="1" applyFont="1" applyFill="1" applyBorder="1" applyAlignment="1">
      <alignment/>
    </xf>
    <xf numFmtId="49" fontId="8" fillId="32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/>
    </xf>
    <xf numFmtId="49" fontId="8" fillId="32" borderId="10" xfId="0" applyNumberFormat="1" applyFont="1" applyFill="1" applyBorder="1" applyAlignment="1">
      <alignment/>
    </xf>
    <xf numFmtId="49" fontId="12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left" wrapText="1"/>
    </xf>
    <xf numFmtId="49" fontId="8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wrapText="1"/>
    </xf>
    <xf numFmtId="0" fontId="3" fillId="32" borderId="10" xfId="0" applyFont="1" applyFill="1" applyBorder="1" applyAlignment="1">
      <alignment horizontal="justify" vertical="top" wrapText="1"/>
    </xf>
    <xf numFmtId="49" fontId="8" fillId="0" borderId="10" xfId="0" applyNumberFormat="1" applyFont="1" applyFill="1" applyBorder="1" applyAlignment="1">
      <alignment horizontal="center" vertical="center" shrinkToFit="1"/>
    </xf>
    <xf numFmtId="0" fontId="8" fillId="0" borderId="10" xfId="0" applyFont="1" applyBorder="1" applyAlignment="1">
      <alignment/>
    </xf>
    <xf numFmtId="0" fontId="13" fillId="32" borderId="10" xfId="0" applyFont="1" applyFill="1" applyBorder="1" applyAlignment="1">
      <alignment horizontal="justify" vertical="top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49" fontId="8" fillId="32" borderId="10" xfId="0" applyNumberFormat="1" applyFont="1" applyFill="1" applyBorder="1" applyAlignment="1">
      <alignment horizontal="left" vertical="center"/>
    </xf>
    <xf numFmtId="2" fontId="8" fillId="0" borderId="10" xfId="0" applyNumberFormat="1" applyFont="1" applyBorder="1" applyAlignment="1">
      <alignment/>
    </xf>
    <xf numFmtId="2" fontId="12" fillId="32" borderId="10" xfId="0" applyNumberFormat="1" applyFont="1" applyFill="1" applyBorder="1" applyAlignment="1">
      <alignment horizontal="right"/>
    </xf>
    <xf numFmtId="2" fontId="8" fillId="32" borderId="10" xfId="0" applyNumberFormat="1" applyFont="1" applyFill="1" applyBorder="1" applyAlignment="1">
      <alignment horizontal="right"/>
    </xf>
    <xf numFmtId="0" fontId="8" fillId="32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49" fontId="8" fillId="0" borderId="10" xfId="0" applyNumberFormat="1" applyFont="1" applyFill="1" applyBorder="1" applyAlignment="1">
      <alignment shrinkToFit="1"/>
    </xf>
    <xf numFmtId="49" fontId="8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 shrinkToFit="1"/>
    </xf>
    <xf numFmtId="2" fontId="8" fillId="0" borderId="10" xfId="0" applyNumberFormat="1" applyFont="1" applyBorder="1" applyAlignment="1">
      <alignment vertical="center"/>
    </xf>
    <xf numFmtId="0" fontId="3" fillId="32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/>
    </xf>
    <xf numFmtId="49" fontId="8" fillId="32" borderId="10" xfId="0" applyNumberFormat="1" applyFont="1" applyFill="1" applyBorder="1" applyAlignment="1">
      <alignment horizontal="left"/>
    </xf>
    <xf numFmtId="49" fontId="8" fillId="32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shrinkToFit="1"/>
    </xf>
    <xf numFmtId="0" fontId="8" fillId="0" borderId="10" xfId="0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8" fillId="32" borderId="10" xfId="0" applyNumberFormat="1" applyFont="1" applyFill="1" applyBorder="1" applyAlignment="1">
      <alignment horizontal="center"/>
    </xf>
    <xf numFmtId="0" fontId="14" fillId="32" borderId="10" xfId="0" applyFont="1" applyFill="1" applyBorder="1" applyAlignment="1">
      <alignment wrapText="1"/>
    </xf>
    <xf numFmtId="49" fontId="3" fillId="32" borderId="10" xfId="0" applyNumberFormat="1" applyFont="1" applyFill="1" applyBorder="1" applyAlignment="1">
      <alignment horizontal="center"/>
    </xf>
    <xf numFmtId="2" fontId="3" fillId="32" borderId="10" xfId="0" applyNumberFormat="1" applyFont="1" applyFill="1" applyBorder="1" applyAlignment="1">
      <alignment horizontal="right"/>
    </xf>
    <xf numFmtId="0" fontId="7" fillId="0" borderId="10" xfId="0" applyFont="1" applyBorder="1" applyAlignment="1">
      <alignment/>
    </xf>
    <xf numFmtId="0" fontId="11" fillId="0" borderId="10" xfId="0" applyFont="1" applyBorder="1" applyAlignment="1">
      <alignment/>
    </xf>
    <xf numFmtId="49" fontId="3" fillId="32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/>
    </xf>
    <xf numFmtId="0" fontId="9" fillId="33" borderId="10" xfId="0" applyFont="1" applyFill="1" applyBorder="1" applyAlignment="1">
      <alignment wrapText="1"/>
    </xf>
    <xf numFmtId="49" fontId="8" fillId="33" borderId="10" xfId="0" applyNumberFormat="1" applyFont="1" applyFill="1" applyBorder="1" applyAlignment="1">
      <alignment shrinkToFit="1"/>
    </xf>
    <xf numFmtId="49" fontId="8" fillId="33" borderId="10" xfId="0" applyNumberFormat="1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right" vertical="center"/>
    </xf>
    <xf numFmtId="186" fontId="8" fillId="32" borderId="10" xfId="0" applyNumberFormat="1" applyFont="1" applyFill="1" applyBorder="1" applyAlignment="1">
      <alignment horizontal="right"/>
    </xf>
    <xf numFmtId="186" fontId="3" fillId="32" borderId="10" xfId="0" applyNumberFormat="1" applyFont="1" applyFill="1" applyBorder="1" applyAlignment="1">
      <alignment horizontal="right" vertical="center"/>
    </xf>
    <xf numFmtId="186" fontId="12" fillId="32" borderId="10" xfId="0" applyNumberFormat="1" applyFont="1" applyFill="1" applyBorder="1" applyAlignment="1">
      <alignment horizontal="right" vertical="center"/>
    </xf>
    <xf numFmtId="0" fontId="9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49" fontId="8" fillId="33" borderId="10" xfId="0" applyNumberFormat="1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/>
    </xf>
    <xf numFmtId="186" fontId="12" fillId="32" borderId="10" xfId="0" applyNumberFormat="1" applyFont="1" applyFill="1" applyBorder="1" applyAlignment="1">
      <alignment horizontal="right"/>
    </xf>
    <xf numFmtId="186" fontId="8" fillId="32" borderId="10" xfId="0" applyNumberFormat="1" applyFont="1" applyFill="1" applyBorder="1" applyAlignment="1">
      <alignment horizontal="right" vertical="center"/>
    </xf>
    <xf numFmtId="0" fontId="53" fillId="33" borderId="10" xfId="0" applyFont="1" applyFill="1" applyBorder="1" applyAlignment="1">
      <alignment vertical="top" wrapText="1"/>
    </xf>
    <xf numFmtId="0" fontId="54" fillId="0" borderId="10" xfId="0" applyFont="1" applyBorder="1" applyAlignment="1">
      <alignment vertical="top" wrapText="1"/>
    </xf>
    <xf numFmtId="0" fontId="54" fillId="0" borderId="13" xfId="0" applyFont="1" applyBorder="1" applyAlignment="1">
      <alignment vertical="top" wrapText="1"/>
    </xf>
    <xf numFmtId="0" fontId="54" fillId="34" borderId="10" xfId="0" applyFont="1" applyFill="1" applyBorder="1" applyAlignment="1">
      <alignment vertical="top" wrapText="1"/>
    </xf>
    <xf numFmtId="0" fontId="54" fillId="34" borderId="14" xfId="0" applyFont="1" applyFill="1" applyBorder="1" applyAlignment="1">
      <alignment vertical="top" wrapText="1"/>
    </xf>
    <xf numFmtId="0" fontId="9" fillId="0" borderId="10" xfId="0" applyFont="1" applyFill="1" applyBorder="1" applyAlignment="1">
      <alignment wrapText="1"/>
    </xf>
    <xf numFmtId="186" fontId="8" fillId="33" borderId="1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vertical="top" wrapText="1"/>
    </xf>
    <xf numFmtId="0" fontId="8" fillId="32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shrinkToFit="1"/>
    </xf>
    <xf numFmtId="2" fontId="3" fillId="33" borderId="10" xfId="0" applyNumberFormat="1" applyFont="1" applyFill="1" applyBorder="1" applyAlignment="1">
      <alignment horizontal="right" vertical="center"/>
    </xf>
    <xf numFmtId="186" fontId="8" fillId="33" borderId="10" xfId="0" applyNumberFormat="1" applyFont="1" applyFill="1" applyBorder="1" applyAlignment="1">
      <alignment horizontal="right"/>
    </xf>
    <xf numFmtId="0" fontId="14" fillId="33" borderId="10" xfId="0" applyFont="1" applyFill="1" applyBorder="1" applyAlignment="1">
      <alignment horizontal="left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17" fillId="33" borderId="10" xfId="0" applyFont="1" applyFill="1" applyBorder="1" applyAlignment="1">
      <alignment horizontal="left" vertical="center" wrapText="1"/>
    </xf>
    <xf numFmtId="2" fontId="8" fillId="0" borderId="10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5"/>
  <sheetViews>
    <sheetView tabSelected="1" view="pageBreakPreview" zoomScaleSheetLayoutView="100" zoomScalePageLayoutView="0" workbookViewId="0" topLeftCell="A1">
      <selection activeCell="G9" sqref="G9"/>
    </sheetView>
  </sheetViews>
  <sheetFormatPr defaultColWidth="9.25390625" defaultRowHeight="12.75"/>
  <cols>
    <col min="1" max="1" width="53.75390625" style="1" customWidth="1"/>
    <col min="2" max="2" width="12.25390625" style="1" customWidth="1"/>
    <col min="3" max="4" width="5.25390625" style="1" customWidth="1"/>
    <col min="5" max="5" width="6.75390625" style="1" customWidth="1"/>
    <col min="6" max="6" width="10.50390625" style="3" customWidth="1"/>
    <col min="7" max="7" width="10.75390625" style="1" bestFit="1" customWidth="1"/>
    <col min="8" max="8" width="10.25390625" style="1" customWidth="1"/>
    <col min="9" max="16384" width="9.25390625" style="1" customWidth="1"/>
  </cols>
  <sheetData>
    <row r="1" spans="2:5" ht="15">
      <c r="B1" s="5" t="s">
        <v>231</v>
      </c>
      <c r="C1" s="5"/>
      <c r="D1" s="5"/>
      <c r="E1" s="6"/>
    </row>
    <row r="2" spans="2:4" ht="15">
      <c r="B2" s="4" t="s">
        <v>12</v>
      </c>
      <c r="C2" s="4"/>
      <c r="D2" s="4"/>
    </row>
    <row r="3" spans="2:4" ht="15">
      <c r="B3" s="4"/>
      <c r="C3" s="4"/>
      <c r="D3" s="4"/>
    </row>
    <row r="4" spans="2:4" ht="15">
      <c r="B4" s="2" t="s">
        <v>248</v>
      </c>
      <c r="C4" s="2"/>
      <c r="D4" s="2"/>
    </row>
    <row r="5" spans="2:5" ht="14.25" customHeight="1" hidden="1">
      <c r="B5" s="2"/>
      <c r="C5" s="2"/>
      <c r="D5" s="2"/>
      <c r="E5" s="2"/>
    </row>
    <row r="6" spans="2:5" ht="15" hidden="1">
      <c r="B6" s="2"/>
      <c r="C6" s="2"/>
      <c r="D6" s="2"/>
      <c r="E6" s="2"/>
    </row>
    <row r="7" spans="2:5" ht="15" hidden="1">
      <c r="B7" s="2"/>
      <c r="C7" s="2"/>
      <c r="D7" s="2"/>
      <c r="E7" s="2"/>
    </row>
    <row r="8" spans="1:8" ht="75" customHeight="1">
      <c r="A8" s="143" t="s">
        <v>213</v>
      </c>
      <c r="B8" s="143"/>
      <c r="C8" s="143"/>
      <c r="D8" s="143"/>
      <c r="E8" s="143"/>
      <c r="F8" s="143"/>
      <c r="H8" s="1" t="s">
        <v>101</v>
      </c>
    </row>
    <row r="9" spans="1:8" ht="75" customHeight="1">
      <c r="A9" s="89" t="s">
        <v>96</v>
      </c>
      <c r="B9" s="90" t="s">
        <v>97</v>
      </c>
      <c r="C9" s="90" t="s">
        <v>98</v>
      </c>
      <c r="D9" s="90" t="s">
        <v>99</v>
      </c>
      <c r="E9" s="90" t="s">
        <v>100</v>
      </c>
      <c r="F9" s="90" t="s">
        <v>108</v>
      </c>
      <c r="G9" s="91" t="s">
        <v>155</v>
      </c>
      <c r="H9" s="91" t="s">
        <v>214</v>
      </c>
    </row>
    <row r="10" spans="1:8" ht="28.5" customHeight="1">
      <c r="A10" s="38" t="s">
        <v>51</v>
      </c>
      <c r="B10" s="39"/>
      <c r="C10" s="39"/>
      <c r="D10" s="39"/>
      <c r="E10" s="39"/>
      <c r="F10" s="27">
        <f>F11+F78+F136+F188</f>
        <v>66037.492</v>
      </c>
      <c r="G10" s="64">
        <f>G11+G78</f>
        <v>45459.51</v>
      </c>
      <c r="H10" s="64">
        <f>H11+H71+H136</f>
        <v>47820.74</v>
      </c>
    </row>
    <row r="11" spans="1:8" ht="54.75" customHeight="1">
      <c r="A11" s="68" t="s">
        <v>109</v>
      </c>
      <c r="B11" s="9" t="s">
        <v>110</v>
      </c>
      <c r="C11" s="39"/>
      <c r="D11" s="39"/>
      <c r="E11" s="39"/>
      <c r="F11" s="27">
        <f>F12+F59+F72+F86+F123+F128+F158+F169+F194+F220+F226+F247+F132</f>
        <v>64908.692</v>
      </c>
      <c r="G11" s="64">
        <f>G12+G59+G85+G157+G220+G226+G247+G188</f>
        <v>45454.51</v>
      </c>
      <c r="H11" s="64">
        <f>H12+H59+H85+H157+H220+H226+H247</f>
        <v>47615.92</v>
      </c>
    </row>
    <row r="12" spans="1:8" ht="15">
      <c r="A12" s="7" t="s">
        <v>11</v>
      </c>
      <c r="B12" s="39"/>
      <c r="C12" s="54" t="s">
        <v>0</v>
      </c>
      <c r="D12" s="54"/>
      <c r="E12" s="39"/>
      <c r="F12" s="27">
        <f>F13+F20+F44+F49+F54</f>
        <v>9505.71</v>
      </c>
      <c r="G12" s="65">
        <f>G13+G20+G44+G49+G54</f>
        <v>8834.3</v>
      </c>
      <c r="H12" s="65">
        <f>H13+H20+H44+H49+H54</f>
        <v>8834.3</v>
      </c>
    </row>
    <row r="13" spans="1:8" ht="31.5" customHeight="1">
      <c r="A13" s="40" t="s">
        <v>8</v>
      </c>
      <c r="B13" s="92" t="s">
        <v>111</v>
      </c>
      <c r="C13" s="55" t="s">
        <v>0</v>
      </c>
      <c r="D13" s="55" t="s">
        <v>1</v>
      </c>
      <c r="E13" s="13"/>
      <c r="F13" s="48">
        <f>F14</f>
        <v>1495.7</v>
      </c>
      <c r="G13" s="48">
        <f>G14</f>
        <v>1405</v>
      </c>
      <c r="H13" s="48">
        <f>H14</f>
        <v>1405</v>
      </c>
    </row>
    <row r="14" spans="1:8" ht="27">
      <c r="A14" s="16" t="s">
        <v>71</v>
      </c>
      <c r="B14" s="70" t="s">
        <v>111</v>
      </c>
      <c r="C14" s="56" t="s">
        <v>0</v>
      </c>
      <c r="D14" s="56" t="s">
        <v>1</v>
      </c>
      <c r="E14" s="42"/>
      <c r="F14" s="49">
        <f aca="true" t="shared" si="0" ref="F14:H16">F15</f>
        <v>1495.7</v>
      </c>
      <c r="G14" s="49">
        <f t="shared" si="0"/>
        <v>1405</v>
      </c>
      <c r="H14" s="49">
        <f t="shared" si="0"/>
        <v>1405</v>
      </c>
    </row>
    <row r="15" spans="1:8" ht="15">
      <c r="A15" s="47" t="s">
        <v>9</v>
      </c>
      <c r="B15" s="70" t="s">
        <v>112</v>
      </c>
      <c r="C15" s="56" t="s">
        <v>0</v>
      </c>
      <c r="D15" s="56" t="s">
        <v>1</v>
      </c>
      <c r="E15" s="42"/>
      <c r="F15" s="49">
        <f t="shared" si="0"/>
        <v>1495.7</v>
      </c>
      <c r="G15" s="49">
        <f t="shared" si="0"/>
        <v>1405</v>
      </c>
      <c r="H15" s="49">
        <f t="shared" si="0"/>
        <v>1405</v>
      </c>
    </row>
    <row r="16" spans="1:8" ht="66">
      <c r="A16" s="43" t="s">
        <v>44</v>
      </c>
      <c r="B16" s="98" t="s">
        <v>112</v>
      </c>
      <c r="C16" s="57" t="s">
        <v>0</v>
      </c>
      <c r="D16" s="57" t="s">
        <v>1</v>
      </c>
      <c r="E16" s="95" t="s">
        <v>34</v>
      </c>
      <c r="F16" s="79">
        <f t="shared" si="0"/>
        <v>1495.7</v>
      </c>
      <c r="G16" s="79">
        <f t="shared" si="0"/>
        <v>1405</v>
      </c>
      <c r="H16" s="79">
        <f t="shared" si="0"/>
        <v>1405</v>
      </c>
    </row>
    <row r="17" spans="1:8" ht="30" customHeight="1">
      <c r="A17" s="16" t="s">
        <v>45</v>
      </c>
      <c r="B17" s="70" t="s">
        <v>73</v>
      </c>
      <c r="C17" s="57" t="s">
        <v>0</v>
      </c>
      <c r="D17" s="57" t="s">
        <v>1</v>
      </c>
      <c r="E17" s="13" t="s">
        <v>35</v>
      </c>
      <c r="F17" s="30">
        <f>F18+F19</f>
        <v>1495.7</v>
      </c>
      <c r="G17" s="30">
        <f>G18+G19</f>
        <v>1405</v>
      </c>
      <c r="H17" s="30">
        <f>H18+H19</f>
        <v>1405</v>
      </c>
    </row>
    <row r="18" spans="1:8" ht="15">
      <c r="A18" s="44" t="s">
        <v>102</v>
      </c>
      <c r="B18" s="70" t="s">
        <v>112</v>
      </c>
      <c r="C18" s="57" t="s">
        <v>0</v>
      </c>
      <c r="D18" s="57" t="s">
        <v>1</v>
      </c>
      <c r="E18" s="13" t="s">
        <v>25</v>
      </c>
      <c r="F18" s="30">
        <v>1148.77</v>
      </c>
      <c r="G18" s="30">
        <v>1079</v>
      </c>
      <c r="H18" s="30">
        <v>1079</v>
      </c>
    </row>
    <row r="19" spans="1:8" ht="15">
      <c r="A19" s="44" t="s">
        <v>103</v>
      </c>
      <c r="B19" s="70" t="s">
        <v>112</v>
      </c>
      <c r="C19" s="57" t="s">
        <v>0</v>
      </c>
      <c r="D19" s="57" t="s">
        <v>1</v>
      </c>
      <c r="E19" s="13" t="s">
        <v>95</v>
      </c>
      <c r="F19" s="30">
        <v>346.93</v>
      </c>
      <c r="G19" s="30">
        <v>326</v>
      </c>
      <c r="H19" s="30">
        <v>326</v>
      </c>
    </row>
    <row r="20" spans="1:8" ht="39">
      <c r="A20" s="40" t="s">
        <v>10</v>
      </c>
      <c r="B20" s="11"/>
      <c r="C20" s="55" t="s">
        <v>0</v>
      </c>
      <c r="D20" s="55" t="s">
        <v>2</v>
      </c>
      <c r="E20" s="13"/>
      <c r="F20" s="27">
        <f>F21+F36+F40</f>
        <v>6703.91</v>
      </c>
      <c r="G20" s="64">
        <f>G21</f>
        <v>6171.5</v>
      </c>
      <c r="H20" s="64">
        <f>H21+H36+H40</f>
        <v>6171.5</v>
      </c>
    </row>
    <row r="21" spans="1:8" ht="26.25">
      <c r="A21" s="47" t="s">
        <v>72</v>
      </c>
      <c r="B21" s="71" t="s">
        <v>113</v>
      </c>
      <c r="C21" s="87" t="s">
        <v>0</v>
      </c>
      <c r="D21" s="87" t="s">
        <v>2</v>
      </c>
      <c r="E21" s="88"/>
      <c r="F21" s="30">
        <f>F22</f>
        <v>6308.41</v>
      </c>
      <c r="G21" s="93">
        <f>G22+G36+G40</f>
        <v>6171.5</v>
      </c>
      <c r="H21" s="93">
        <f>H22</f>
        <v>5826</v>
      </c>
    </row>
    <row r="22" spans="1:8" ht="15">
      <c r="A22" s="81" t="s">
        <v>4</v>
      </c>
      <c r="B22" s="71" t="s">
        <v>157</v>
      </c>
      <c r="C22" s="56" t="s">
        <v>0</v>
      </c>
      <c r="D22" s="56" t="s">
        <v>2</v>
      </c>
      <c r="E22" s="42"/>
      <c r="F22" s="49">
        <f>F23+F27+F32</f>
        <v>6308.41</v>
      </c>
      <c r="G22" s="61">
        <f>G23+G27+G32</f>
        <v>5826</v>
      </c>
      <c r="H22" s="61">
        <f>H23+H27+H32</f>
        <v>5826</v>
      </c>
    </row>
    <row r="23" spans="1:8" ht="66">
      <c r="A23" s="43" t="s">
        <v>44</v>
      </c>
      <c r="B23" s="71" t="s">
        <v>156</v>
      </c>
      <c r="C23" s="57" t="s">
        <v>0</v>
      </c>
      <c r="D23" s="57" t="s">
        <v>2</v>
      </c>
      <c r="E23" s="13" t="s">
        <v>34</v>
      </c>
      <c r="F23" s="30">
        <f>F24</f>
        <v>5105.469999999999</v>
      </c>
      <c r="G23" s="30">
        <f>G24</f>
        <v>4813</v>
      </c>
      <c r="H23" s="30">
        <f>H24</f>
        <v>4813</v>
      </c>
    </row>
    <row r="24" spans="1:8" ht="27">
      <c r="A24" s="16" t="s">
        <v>45</v>
      </c>
      <c r="B24" s="71" t="s">
        <v>157</v>
      </c>
      <c r="C24" s="57" t="s">
        <v>0</v>
      </c>
      <c r="D24" s="57" t="s">
        <v>2</v>
      </c>
      <c r="E24" s="13" t="s">
        <v>35</v>
      </c>
      <c r="F24" s="30">
        <f>F25+F26</f>
        <v>5105.469999999999</v>
      </c>
      <c r="G24" s="30">
        <f>G25+G26</f>
        <v>4813</v>
      </c>
      <c r="H24" s="30">
        <f>H25+H26</f>
        <v>4813</v>
      </c>
    </row>
    <row r="25" spans="1:8" ht="15">
      <c r="A25" s="44" t="s">
        <v>102</v>
      </c>
      <c r="B25" s="71" t="s">
        <v>157</v>
      </c>
      <c r="C25" s="57" t="s">
        <v>0</v>
      </c>
      <c r="D25" s="57" t="s">
        <v>2</v>
      </c>
      <c r="E25" s="13" t="s">
        <v>25</v>
      </c>
      <c r="F25" s="30">
        <v>3928.74</v>
      </c>
      <c r="G25" s="30">
        <v>3697</v>
      </c>
      <c r="H25" s="30">
        <v>3697</v>
      </c>
    </row>
    <row r="26" spans="1:8" ht="15">
      <c r="A26" s="44" t="s">
        <v>103</v>
      </c>
      <c r="B26" s="71" t="s">
        <v>156</v>
      </c>
      <c r="C26" s="57" t="s">
        <v>0</v>
      </c>
      <c r="D26" s="57" t="s">
        <v>2</v>
      </c>
      <c r="E26" s="13" t="s">
        <v>95</v>
      </c>
      <c r="F26" s="30">
        <v>1176.73</v>
      </c>
      <c r="G26" s="30">
        <v>1116</v>
      </c>
      <c r="H26" s="30">
        <v>1116</v>
      </c>
    </row>
    <row r="27" spans="1:8" ht="32.25" customHeight="1">
      <c r="A27" s="16" t="s">
        <v>46</v>
      </c>
      <c r="B27" s="71" t="s">
        <v>157</v>
      </c>
      <c r="C27" s="57" t="s">
        <v>0</v>
      </c>
      <c r="D27" s="57" t="s">
        <v>2</v>
      </c>
      <c r="E27" s="13" t="s">
        <v>36</v>
      </c>
      <c r="F27" s="30">
        <f>F28</f>
        <v>1160.93</v>
      </c>
      <c r="G27" s="66">
        <f>G28</f>
        <v>978</v>
      </c>
      <c r="H27" s="66">
        <f>H28</f>
        <v>978</v>
      </c>
    </row>
    <row r="28" spans="1:8" ht="27">
      <c r="A28" s="16" t="s">
        <v>47</v>
      </c>
      <c r="B28" s="71" t="s">
        <v>156</v>
      </c>
      <c r="C28" s="57" t="s">
        <v>0</v>
      </c>
      <c r="D28" s="57" t="s">
        <v>2</v>
      </c>
      <c r="E28" s="13" t="s">
        <v>37</v>
      </c>
      <c r="F28" s="30">
        <f>F29+F30+F31</f>
        <v>1160.93</v>
      </c>
      <c r="G28" s="66">
        <f>G29+G30+G31</f>
        <v>978</v>
      </c>
      <c r="H28" s="66">
        <f>H29+H30+H31</f>
        <v>978</v>
      </c>
    </row>
    <row r="29" spans="1:8" ht="27">
      <c r="A29" s="16" t="s">
        <v>46</v>
      </c>
      <c r="B29" s="71" t="s">
        <v>156</v>
      </c>
      <c r="C29" s="57" t="s">
        <v>0</v>
      </c>
      <c r="D29" s="57" t="s">
        <v>2</v>
      </c>
      <c r="E29" s="13" t="s">
        <v>57</v>
      </c>
      <c r="F29" s="30">
        <v>582.61</v>
      </c>
      <c r="G29" s="30">
        <v>488</v>
      </c>
      <c r="H29" s="30">
        <v>488</v>
      </c>
    </row>
    <row r="30" spans="1:8" ht="27">
      <c r="A30" s="16" t="s">
        <v>48</v>
      </c>
      <c r="B30" s="71" t="s">
        <v>156</v>
      </c>
      <c r="C30" s="57" t="s">
        <v>0</v>
      </c>
      <c r="D30" s="57" t="s">
        <v>2</v>
      </c>
      <c r="E30" s="13" t="s">
        <v>27</v>
      </c>
      <c r="F30" s="30">
        <v>221.39</v>
      </c>
      <c r="G30" s="66">
        <v>140</v>
      </c>
      <c r="H30" s="66">
        <v>140</v>
      </c>
    </row>
    <row r="31" spans="1:8" ht="15">
      <c r="A31" s="16" t="s">
        <v>158</v>
      </c>
      <c r="B31" s="71" t="s">
        <v>157</v>
      </c>
      <c r="C31" s="57" t="s">
        <v>0</v>
      </c>
      <c r="D31" s="57" t="s">
        <v>2</v>
      </c>
      <c r="E31" s="13" t="s">
        <v>159</v>
      </c>
      <c r="F31" s="30">
        <v>356.93</v>
      </c>
      <c r="G31" s="66">
        <v>350</v>
      </c>
      <c r="H31" s="66">
        <v>350</v>
      </c>
    </row>
    <row r="32" spans="1:8" ht="15">
      <c r="A32" s="16" t="s">
        <v>40</v>
      </c>
      <c r="B32" s="71" t="s">
        <v>114</v>
      </c>
      <c r="C32" s="57" t="s">
        <v>0</v>
      </c>
      <c r="D32" s="57" t="s">
        <v>2</v>
      </c>
      <c r="E32" s="13" t="s">
        <v>38</v>
      </c>
      <c r="F32" s="30">
        <f>F33</f>
        <v>42.01</v>
      </c>
      <c r="G32" s="30">
        <f>G33</f>
        <v>35</v>
      </c>
      <c r="H32" s="30">
        <f>H33</f>
        <v>35</v>
      </c>
    </row>
    <row r="33" spans="1:8" ht="15">
      <c r="A33" s="16" t="s">
        <v>49</v>
      </c>
      <c r="B33" s="71" t="s">
        <v>156</v>
      </c>
      <c r="C33" s="57" t="s">
        <v>0</v>
      </c>
      <c r="D33" s="57" t="s">
        <v>2</v>
      </c>
      <c r="E33" s="13" t="s">
        <v>39</v>
      </c>
      <c r="F33" s="30">
        <f>F34+F35</f>
        <v>42.01</v>
      </c>
      <c r="G33" s="30">
        <f>G34+G35</f>
        <v>35</v>
      </c>
      <c r="H33" s="30">
        <f>H34+H35</f>
        <v>35</v>
      </c>
    </row>
    <row r="34" spans="1:8" ht="15">
      <c r="A34" s="16" t="s">
        <v>28</v>
      </c>
      <c r="B34" s="71" t="s">
        <v>157</v>
      </c>
      <c r="C34" s="57" t="s">
        <v>0</v>
      </c>
      <c r="D34" s="57" t="s">
        <v>2</v>
      </c>
      <c r="E34" s="13" t="s">
        <v>90</v>
      </c>
      <c r="F34" s="30">
        <v>28.39</v>
      </c>
      <c r="G34" s="30">
        <v>20</v>
      </c>
      <c r="H34" s="30">
        <v>20</v>
      </c>
    </row>
    <row r="35" spans="1:8" ht="15">
      <c r="A35" s="16" t="s">
        <v>65</v>
      </c>
      <c r="B35" s="71" t="s">
        <v>157</v>
      </c>
      <c r="C35" s="57" t="s">
        <v>0</v>
      </c>
      <c r="D35" s="57" t="s">
        <v>2</v>
      </c>
      <c r="E35" s="13" t="s">
        <v>66</v>
      </c>
      <c r="F35" s="30">
        <v>13.62</v>
      </c>
      <c r="G35" s="30">
        <v>15</v>
      </c>
      <c r="H35" s="30">
        <v>15</v>
      </c>
    </row>
    <row r="36" spans="1:8" ht="69.75" customHeight="1">
      <c r="A36" s="69" t="s">
        <v>243</v>
      </c>
      <c r="B36" s="36" t="s">
        <v>115</v>
      </c>
      <c r="C36" s="55" t="s">
        <v>0</v>
      </c>
      <c r="D36" s="55" t="s">
        <v>2</v>
      </c>
      <c r="E36" s="13"/>
      <c r="F36" s="27">
        <f>F37</f>
        <v>345.5</v>
      </c>
      <c r="G36" s="27">
        <f>G37</f>
        <v>345.5</v>
      </c>
      <c r="H36" s="27">
        <f>H37</f>
        <v>345.5</v>
      </c>
    </row>
    <row r="37" spans="1:8" ht="66">
      <c r="A37" s="12" t="s">
        <v>116</v>
      </c>
      <c r="B37" s="10" t="s">
        <v>160</v>
      </c>
      <c r="C37" s="45" t="s">
        <v>0</v>
      </c>
      <c r="D37" s="45" t="s">
        <v>2</v>
      </c>
      <c r="E37" s="46"/>
      <c r="F37" s="30">
        <f aca="true" t="shared" si="1" ref="F37:H38">F38</f>
        <v>345.5</v>
      </c>
      <c r="G37" s="30">
        <f t="shared" si="1"/>
        <v>345.5</v>
      </c>
      <c r="H37" s="30">
        <f t="shared" si="1"/>
        <v>345.5</v>
      </c>
    </row>
    <row r="38" spans="1:8" ht="15">
      <c r="A38" s="16" t="s">
        <v>41</v>
      </c>
      <c r="B38" s="10" t="s">
        <v>160</v>
      </c>
      <c r="C38" s="57" t="s">
        <v>0</v>
      </c>
      <c r="D38" s="57" t="s">
        <v>2</v>
      </c>
      <c r="E38" s="13" t="s">
        <v>42</v>
      </c>
      <c r="F38" s="30">
        <f t="shared" si="1"/>
        <v>345.5</v>
      </c>
      <c r="G38" s="30">
        <f t="shared" si="1"/>
        <v>345.5</v>
      </c>
      <c r="H38" s="30">
        <f t="shared" si="1"/>
        <v>345.5</v>
      </c>
    </row>
    <row r="39" spans="1:8" ht="15">
      <c r="A39" s="44" t="s">
        <v>14</v>
      </c>
      <c r="B39" s="10" t="s">
        <v>160</v>
      </c>
      <c r="C39" s="57" t="s">
        <v>0</v>
      </c>
      <c r="D39" s="57" t="s">
        <v>2</v>
      </c>
      <c r="E39" s="13" t="s">
        <v>26</v>
      </c>
      <c r="F39" s="30">
        <v>345.5</v>
      </c>
      <c r="G39" s="30">
        <v>345.5</v>
      </c>
      <c r="H39" s="30">
        <v>345.5</v>
      </c>
    </row>
    <row r="40" spans="1:8" ht="78.75">
      <c r="A40" s="23" t="s">
        <v>117</v>
      </c>
      <c r="B40" s="36" t="s">
        <v>119</v>
      </c>
      <c r="C40" s="55" t="s">
        <v>0</v>
      </c>
      <c r="D40" s="55" t="s">
        <v>2</v>
      </c>
      <c r="E40" s="41"/>
      <c r="F40" s="27">
        <f>F41</f>
        <v>50</v>
      </c>
      <c r="G40" s="27">
        <f>G41</f>
        <v>0</v>
      </c>
      <c r="H40" s="27">
        <f>H41</f>
        <v>0</v>
      </c>
    </row>
    <row r="41" spans="1:8" ht="26.25">
      <c r="A41" s="35" t="s">
        <v>118</v>
      </c>
      <c r="B41" s="10" t="s">
        <v>161</v>
      </c>
      <c r="C41" s="57" t="s">
        <v>0</v>
      </c>
      <c r="D41" s="57" t="s">
        <v>2</v>
      </c>
      <c r="E41" s="13"/>
      <c r="F41" s="30">
        <f aca="true" t="shared" si="2" ref="F41:H42">F42</f>
        <v>50</v>
      </c>
      <c r="G41" s="30">
        <f t="shared" si="2"/>
        <v>0</v>
      </c>
      <c r="H41" s="30">
        <f t="shared" si="2"/>
        <v>0</v>
      </c>
    </row>
    <row r="42" spans="1:8" ht="15">
      <c r="A42" s="14" t="s">
        <v>41</v>
      </c>
      <c r="B42" s="10" t="s">
        <v>161</v>
      </c>
      <c r="C42" s="57" t="s">
        <v>0</v>
      </c>
      <c r="D42" s="57" t="s">
        <v>2</v>
      </c>
      <c r="E42" s="13" t="s">
        <v>42</v>
      </c>
      <c r="F42" s="30">
        <f t="shared" si="2"/>
        <v>50</v>
      </c>
      <c r="G42" s="30">
        <f t="shared" si="2"/>
        <v>0</v>
      </c>
      <c r="H42" s="30">
        <f t="shared" si="2"/>
        <v>0</v>
      </c>
    </row>
    <row r="43" spans="1:8" ht="15">
      <c r="A43" s="35" t="s">
        <v>14</v>
      </c>
      <c r="B43" s="10" t="s">
        <v>161</v>
      </c>
      <c r="C43" s="57" t="s">
        <v>0</v>
      </c>
      <c r="D43" s="57" t="s">
        <v>2</v>
      </c>
      <c r="E43" s="13" t="s">
        <v>26</v>
      </c>
      <c r="F43" s="30">
        <v>50</v>
      </c>
      <c r="G43" s="30">
        <v>0</v>
      </c>
      <c r="H43" s="30">
        <v>0</v>
      </c>
    </row>
    <row r="44" spans="1:8" ht="45" customHeight="1">
      <c r="A44" s="40" t="s">
        <v>67</v>
      </c>
      <c r="B44" s="36" t="s">
        <v>122</v>
      </c>
      <c r="C44" s="55" t="s">
        <v>0</v>
      </c>
      <c r="D44" s="55" t="s">
        <v>68</v>
      </c>
      <c r="E44" s="13"/>
      <c r="F44" s="27">
        <f>F45</f>
        <v>38.8</v>
      </c>
      <c r="G44" s="27">
        <f>G45</f>
        <v>38.8</v>
      </c>
      <c r="H44" s="27">
        <f>H45</f>
        <v>38.8</v>
      </c>
    </row>
    <row r="45" spans="1:8" ht="75" customHeight="1">
      <c r="A45" s="35" t="s">
        <v>120</v>
      </c>
      <c r="B45" s="10" t="s">
        <v>122</v>
      </c>
      <c r="C45" s="87" t="s">
        <v>0</v>
      </c>
      <c r="D45" s="87" t="s">
        <v>68</v>
      </c>
      <c r="E45" s="88"/>
      <c r="F45" s="30">
        <f aca="true" t="shared" si="3" ref="F45:H47">F46</f>
        <v>38.8</v>
      </c>
      <c r="G45" s="30">
        <f t="shared" si="3"/>
        <v>38.8</v>
      </c>
      <c r="H45" s="30">
        <f t="shared" si="3"/>
        <v>38.8</v>
      </c>
    </row>
    <row r="46" spans="1:8" ht="24.75" customHeight="1">
      <c r="A46" s="35" t="s">
        <v>121</v>
      </c>
      <c r="B46" s="10" t="s">
        <v>162</v>
      </c>
      <c r="C46" s="57" t="s">
        <v>0</v>
      </c>
      <c r="D46" s="57" t="s">
        <v>68</v>
      </c>
      <c r="E46" s="13"/>
      <c r="F46" s="30">
        <f>F47</f>
        <v>38.8</v>
      </c>
      <c r="G46" s="30">
        <f>G47</f>
        <v>38.8</v>
      </c>
      <c r="H46" s="30">
        <f>H47</f>
        <v>38.8</v>
      </c>
    </row>
    <row r="47" spans="1:8" ht="15">
      <c r="A47" s="44" t="s">
        <v>41</v>
      </c>
      <c r="B47" s="10" t="s">
        <v>162</v>
      </c>
      <c r="C47" s="57" t="s">
        <v>0</v>
      </c>
      <c r="D47" s="57" t="s">
        <v>68</v>
      </c>
      <c r="E47" s="13" t="s">
        <v>42</v>
      </c>
      <c r="F47" s="30">
        <f t="shared" si="3"/>
        <v>38.8</v>
      </c>
      <c r="G47" s="30">
        <f t="shared" si="3"/>
        <v>38.8</v>
      </c>
      <c r="H47" s="30">
        <f t="shared" si="3"/>
        <v>38.8</v>
      </c>
    </row>
    <row r="48" spans="1:8" ht="15">
      <c r="A48" s="44" t="s">
        <v>14</v>
      </c>
      <c r="B48" s="10" t="s">
        <v>162</v>
      </c>
      <c r="C48" s="57" t="s">
        <v>0</v>
      </c>
      <c r="D48" s="57" t="s">
        <v>68</v>
      </c>
      <c r="E48" s="13" t="s">
        <v>26</v>
      </c>
      <c r="F48" s="30">
        <v>38.8</v>
      </c>
      <c r="G48" s="30">
        <v>38.8</v>
      </c>
      <c r="H48" s="30">
        <v>38.8</v>
      </c>
    </row>
    <row r="49" spans="1:8" ht="15">
      <c r="A49" s="40" t="s">
        <v>24</v>
      </c>
      <c r="B49" s="13"/>
      <c r="C49" s="55" t="s">
        <v>0</v>
      </c>
      <c r="D49" s="50" t="s">
        <v>5</v>
      </c>
      <c r="E49" s="13"/>
      <c r="F49" s="27">
        <f>F50</f>
        <v>0</v>
      </c>
      <c r="G49" s="27">
        <f>G50</f>
        <v>10</v>
      </c>
      <c r="H49" s="27">
        <f>H50</f>
        <v>10</v>
      </c>
    </row>
    <row r="50" spans="1:8" ht="15">
      <c r="A50" s="47" t="s">
        <v>123</v>
      </c>
      <c r="B50" s="71" t="s">
        <v>125</v>
      </c>
      <c r="C50" s="87" t="s">
        <v>0</v>
      </c>
      <c r="D50" s="51" t="s">
        <v>5</v>
      </c>
      <c r="E50" s="88"/>
      <c r="F50" s="30">
        <f aca="true" t="shared" si="4" ref="F50:H52">F51</f>
        <v>0</v>
      </c>
      <c r="G50" s="30">
        <f t="shared" si="4"/>
        <v>10</v>
      </c>
      <c r="H50" s="30">
        <f t="shared" si="4"/>
        <v>10</v>
      </c>
    </row>
    <row r="51" spans="1:8" ht="15">
      <c r="A51" s="47" t="s">
        <v>124</v>
      </c>
      <c r="B51" s="10" t="s">
        <v>163</v>
      </c>
      <c r="C51" s="87" t="s">
        <v>0</v>
      </c>
      <c r="D51" s="51" t="s">
        <v>5</v>
      </c>
      <c r="E51" s="42"/>
      <c r="F51" s="49">
        <f t="shared" si="4"/>
        <v>0</v>
      </c>
      <c r="G51" s="49">
        <f t="shared" si="4"/>
        <v>10</v>
      </c>
      <c r="H51" s="49">
        <f t="shared" si="4"/>
        <v>10</v>
      </c>
    </row>
    <row r="52" spans="1:8" ht="15">
      <c r="A52" s="16" t="s">
        <v>40</v>
      </c>
      <c r="B52" s="10" t="s">
        <v>163</v>
      </c>
      <c r="C52" s="57" t="s">
        <v>0</v>
      </c>
      <c r="D52" s="58" t="s">
        <v>5</v>
      </c>
      <c r="E52" s="13" t="s">
        <v>38</v>
      </c>
      <c r="F52" s="30">
        <f t="shared" si="4"/>
        <v>0</v>
      </c>
      <c r="G52" s="30">
        <f t="shared" si="4"/>
        <v>10</v>
      </c>
      <c r="H52" s="30">
        <f t="shared" si="4"/>
        <v>10</v>
      </c>
    </row>
    <row r="53" spans="1:8" ht="15">
      <c r="A53" s="44" t="s">
        <v>30</v>
      </c>
      <c r="B53" s="10" t="s">
        <v>163</v>
      </c>
      <c r="C53" s="57" t="s">
        <v>0</v>
      </c>
      <c r="D53" s="58" t="s">
        <v>5</v>
      </c>
      <c r="E53" s="13" t="s">
        <v>29</v>
      </c>
      <c r="F53" s="30">
        <v>0</v>
      </c>
      <c r="G53" s="30">
        <v>10</v>
      </c>
      <c r="H53" s="30">
        <v>10</v>
      </c>
    </row>
    <row r="54" spans="1:8" ht="26.25">
      <c r="A54" s="40" t="s">
        <v>58</v>
      </c>
      <c r="B54" s="13"/>
      <c r="C54" s="55" t="s">
        <v>0</v>
      </c>
      <c r="D54" s="50" t="s">
        <v>59</v>
      </c>
      <c r="E54" s="13"/>
      <c r="F54" s="27">
        <f>F55</f>
        <v>1267.3</v>
      </c>
      <c r="G54" s="27">
        <f>G55</f>
        <v>1209</v>
      </c>
      <c r="H54" s="27">
        <f>H55</f>
        <v>1209</v>
      </c>
    </row>
    <row r="55" spans="1:8" ht="39">
      <c r="A55" s="47" t="s">
        <v>86</v>
      </c>
      <c r="B55" s="95" t="s">
        <v>126</v>
      </c>
      <c r="C55" s="57" t="s">
        <v>0</v>
      </c>
      <c r="D55" s="58" t="s">
        <v>59</v>
      </c>
      <c r="E55" s="95"/>
      <c r="F55" s="79">
        <f aca="true" t="shared" si="5" ref="F55:H57">F56</f>
        <v>1267.3</v>
      </c>
      <c r="G55" s="79">
        <f t="shared" si="5"/>
        <v>1209</v>
      </c>
      <c r="H55" s="79">
        <f t="shared" si="5"/>
        <v>1209</v>
      </c>
    </row>
    <row r="56" spans="1:8" ht="26.25">
      <c r="A56" s="47" t="s">
        <v>60</v>
      </c>
      <c r="B56" s="13" t="s">
        <v>164</v>
      </c>
      <c r="C56" s="57" t="s">
        <v>0</v>
      </c>
      <c r="D56" s="58" t="s">
        <v>59</v>
      </c>
      <c r="E56" s="13" t="s">
        <v>52</v>
      </c>
      <c r="F56" s="30">
        <f t="shared" si="5"/>
        <v>1267.3</v>
      </c>
      <c r="G56" s="30">
        <f t="shared" si="5"/>
        <v>1209</v>
      </c>
      <c r="H56" s="30">
        <f t="shared" si="5"/>
        <v>1209</v>
      </c>
    </row>
    <row r="57" spans="1:8" ht="15">
      <c r="A57" s="47" t="s">
        <v>55</v>
      </c>
      <c r="B57" s="13" t="s">
        <v>164</v>
      </c>
      <c r="C57" s="57" t="s">
        <v>0</v>
      </c>
      <c r="D57" s="58" t="s">
        <v>59</v>
      </c>
      <c r="E57" s="13" t="s">
        <v>53</v>
      </c>
      <c r="F57" s="30">
        <f t="shared" si="5"/>
        <v>1267.3</v>
      </c>
      <c r="G57" s="30">
        <f t="shared" si="5"/>
        <v>1209</v>
      </c>
      <c r="H57" s="30">
        <f t="shared" si="5"/>
        <v>1209</v>
      </c>
    </row>
    <row r="58" spans="1:8" ht="39">
      <c r="A58" s="47" t="s">
        <v>61</v>
      </c>
      <c r="B58" s="13" t="s">
        <v>164</v>
      </c>
      <c r="C58" s="57" t="s">
        <v>0</v>
      </c>
      <c r="D58" s="58" t="s">
        <v>59</v>
      </c>
      <c r="E58" s="95" t="s">
        <v>54</v>
      </c>
      <c r="F58" s="79">
        <v>1267.3</v>
      </c>
      <c r="G58" s="79">
        <v>1209</v>
      </c>
      <c r="H58" s="79">
        <v>1209</v>
      </c>
    </row>
    <row r="59" spans="1:8" ht="15">
      <c r="A59" s="7" t="s">
        <v>16</v>
      </c>
      <c r="B59" s="39"/>
      <c r="C59" s="54" t="s">
        <v>1</v>
      </c>
      <c r="D59" s="54"/>
      <c r="E59" s="39"/>
      <c r="F59" s="27">
        <f aca="true" t="shared" si="6" ref="F59:H61">F60</f>
        <v>523.5</v>
      </c>
      <c r="G59" s="27">
        <f t="shared" si="6"/>
        <v>541.4</v>
      </c>
      <c r="H59" s="27">
        <f t="shared" si="6"/>
        <v>560.4</v>
      </c>
    </row>
    <row r="60" spans="1:8" ht="15">
      <c r="A60" s="7" t="s">
        <v>17</v>
      </c>
      <c r="B60" s="39"/>
      <c r="C60" s="54" t="s">
        <v>1</v>
      </c>
      <c r="D60" s="54" t="s">
        <v>6</v>
      </c>
      <c r="E60" s="39"/>
      <c r="F60" s="27">
        <f t="shared" si="6"/>
        <v>523.5</v>
      </c>
      <c r="G60" s="27">
        <f t="shared" si="6"/>
        <v>541.4</v>
      </c>
      <c r="H60" s="27">
        <f t="shared" si="6"/>
        <v>560.4</v>
      </c>
    </row>
    <row r="61" spans="1:8" ht="24.75" customHeight="1">
      <c r="A61" s="47" t="s">
        <v>87</v>
      </c>
      <c r="B61" s="74" t="s">
        <v>127</v>
      </c>
      <c r="C61" s="60" t="s">
        <v>1</v>
      </c>
      <c r="D61" s="60" t="s">
        <v>6</v>
      </c>
      <c r="E61" s="39"/>
      <c r="F61" s="30">
        <f t="shared" si="6"/>
        <v>523.5</v>
      </c>
      <c r="G61" s="30">
        <f t="shared" si="6"/>
        <v>541.4</v>
      </c>
      <c r="H61" s="30">
        <f t="shared" si="6"/>
        <v>560.4</v>
      </c>
    </row>
    <row r="62" spans="1:8" ht="15" customHeight="1">
      <c r="A62" s="72" t="s">
        <v>129</v>
      </c>
      <c r="B62" s="99" t="s">
        <v>128</v>
      </c>
      <c r="C62" s="59" t="s">
        <v>1</v>
      </c>
      <c r="D62" s="59" t="s">
        <v>6</v>
      </c>
      <c r="E62" s="101"/>
      <c r="F62" s="78">
        <f>F63+F67</f>
        <v>523.5</v>
      </c>
      <c r="G62" s="78">
        <f>G63+G67</f>
        <v>541.4</v>
      </c>
      <c r="H62" s="78">
        <f>H63+H67</f>
        <v>560.4</v>
      </c>
    </row>
    <row r="63" spans="1:8" ht="64.5" customHeight="1">
      <c r="A63" s="43" t="s">
        <v>44</v>
      </c>
      <c r="B63" s="99" t="s">
        <v>128</v>
      </c>
      <c r="C63" s="59" t="s">
        <v>1</v>
      </c>
      <c r="D63" s="59" t="s">
        <v>6</v>
      </c>
      <c r="E63" s="100" t="s">
        <v>34</v>
      </c>
      <c r="F63" s="78">
        <f>F64</f>
        <v>511.1</v>
      </c>
      <c r="G63" s="78">
        <f>G64</f>
        <v>510.6</v>
      </c>
      <c r="H63" s="78">
        <f>H64</f>
        <v>510.6</v>
      </c>
    </row>
    <row r="64" spans="1:8" ht="19.5" customHeight="1">
      <c r="A64" s="16" t="s">
        <v>43</v>
      </c>
      <c r="B64" s="74" t="s">
        <v>128</v>
      </c>
      <c r="C64" s="60" t="s">
        <v>1</v>
      </c>
      <c r="D64" s="60" t="s">
        <v>6</v>
      </c>
      <c r="E64" s="39" t="s">
        <v>35</v>
      </c>
      <c r="F64" s="30">
        <f>F65+F66</f>
        <v>511.1</v>
      </c>
      <c r="G64" s="30">
        <f>G65+G66</f>
        <v>510.6</v>
      </c>
      <c r="H64" s="30">
        <f>H65+H66</f>
        <v>510.6</v>
      </c>
    </row>
    <row r="65" spans="1:8" ht="19.5" customHeight="1">
      <c r="A65" s="16" t="s">
        <v>130</v>
      </c>
      <c r="B65" s="74" t="s">
        <v>128</v>
      </c>
      <c r="C65" s="60" t="s">
        <v>1</v>
      </c>
      <c r="D65" s="60" t="s">
        <v>6</v>
      </c>
      <c r="E65" s="39" t="s">
        <v>25</v>
      </c>
      <c r="F65" s="30">
        <v>392.7</v>
      </c>
      <c r="G65" s="30">
        <v>392.2</v>
      </c>
      <c r="H65" s="30">
        <v>392.2</v>
      </c>
    </row>
    <row r="66" spans="1:8" ht="19.5" customHeight="1">
      <c r="A66" s="16" t="s">
        <v>103</v>
      </c>
      <c r="B66" s="74" t="s">
        <v>128</v>
      </c>
      <c r="C66" s="60" t="s">
        <v>1</v>
      </c>
      <c r="D66" s="60" t="s">
        <v>6</v>
      </c>
      <c r="E66" s="39" t="s">
        <v>95</v>
      </c>
      <c r="F66" s="30">
        <v>118.4</v>
      </c>
      <c r="G66" s="30">
        <v>118.4</v>
      </c>
      <c r="H66" s="30">
        <v>118.4</v>
      </c>
    </row>
    <row r="67" spans="1:8" ht="30.75" customHeight="1">
      <c r="A67" s="16" t="s">
        <v>46</v>
      </c>
      <c r="B67" s="74" t="s">
        <v>128</v>
      </c>
      <c r="C67" s="60" t="s">
        <v>1</v>
      </c>
      <c r="D67" s="60" t="s">
        <v>6</v>
      </c>
      <c r="E67" s="39" t="s">
        <v>36</v>
      </c>
      <c r="F67" s="30">
        <f>F68</f>
        <v>12.4</v>
      </c>
      <c r="G67" s="30">
        <f>G68</f>
        <v>30.799999999999997</v>
      </c>
      <c r="H67" s="30">
        <f>H68</f>
        <v>49.8</v>
      </c>
    </row>
    <row r="68" spans="1:8" ht="32.25" customHeight="1">
      <c r="A68" s="16" t="s">
        <v>47</v>
      </c>
      <c r="B68" s="74" t="s">
        <v>128</v>
      </c>
      <c r="C68" s="60" t="s">
        <v>1</v>
      </c>
      <c r="D68" s="60" t="s">
        <v>6</v>
      </c>
      <c r="E68" s="39" t="s">
        <v>37</v>
      </c>
      <c r="F68" s="30">
        <f>F69+F70</f>
        <v>12.4</v>
      </c>
      <c r="G68" s="30">
        <f>G69+G70</f>
        <v>30.799999999999997</v>
      </c>
      <c r="H68" s="30">
        <f>H69+H70</f>
        <v>49.8</v>
      </c>
    </row>
    <row r="69" spans="1:8" ht="32.25" customHeight="1">
      <c r="A69" s="16" t="s">
        <v>46</v>
      </c>
      <c r="B69" s="74" t="s">
        <v>128</v>
      </c>
      <c r="C69" s="60" t="s">
        <v>1</v>
      </c>
      <c r="D69" s="60" t="s">
        <v>6</v>
      </c>
      <c r="E69" s="39" t="s">
        <v>57</v>
      </c>
      <c r="F69" s="30">
        <v>12.4</v>
      </c>
      <c r="G69" s="30">
        <v>12.4</v>
      </c>
      <c r="H69" s="30">
        <v>27.5</v>
      </c>
    </row>
    <row r="70" spans="1:8" ht="32.25" customHeight="1">
      <c r="A70" s="16" t="s">
        <v>48</v>
      </c>
      <c r="B70" s="74" t="s">
        <v>128</v>
      </c>
      <c r="C70" s="60" t="s">
        <v>1</v>
      </c>
      <c r="D70" s="60" t="s">
        <v>6</v>
      </c>
      <c r="E70" s="39" t="s">
        <v>27</v>
      </c>
      <c r="F70" s="30">
        <v>0</v>
      </c>
      <c r="G70" s="30">
        <v>18.4</v>
      </c>
      <c r="H70" s="30">
        <v>22.3</v>
      </c>
    </row>
    <row r="71" spans="1:8" ht="27">
      <c r="A71" s="68" t="s">
        <v>91</v>
      </c>
      <c r="B71" s="82"/>
      <c r="C71" s="54" t="s">
        <v>6</v>
      </c>
      <c r="D71" s="54"/>
      <c r="E71" s="83"/>
      <c r="F71" s="27">
        <f>F78</f>
        <v>5</v>
      </c>
      <c r="G71" s="27">
        <f>G78</f>
        <v>5</v>
      </c>
      <c r="H71" s="27">
        <f>H78</f>
        <v>5</v>
      </c>
    </row>
    <row r="72" spans="1:8" ht="39">
      <c r="A72" s="131" t="s">
        <v>208</v>
      </c>
      <c r="B72" s="82"/>
      <c r="C72" s="54" t="s">
        <v>6</v>
      </c>
      <c r="D72" s="54" t="s">
        <v>207</v>
      </c>
      <c r="E72" s="83"/>
      <c r="F72" s="115">
        <f aca="true" t="shared" si="7" ref="F72:H76">F73</f>
        <v>336.073</v>
      </c>
      <c r="G72" s="27">
        <f t="shared" si="7"/>
        <v>0</v>
      </c>
      <c r="H72" s="27">
        <f t="shared" si="7"/>
        <v>0</v>
      </c>
    </row>
    <row r="73" spans="1:8" ht="27">
      <c r="A73" s="129" t="s">
        <v>201</v>
      </c>
      <c r="B73" s="84" t="s">
        <v>210</v>
      </c>
      <c r="C73" s="60" t="s">
        <v>6</v>
      </c>
      <c r="D73" s="60" t="s">
        <v>207</v>
      </c>
      <c r="E73" s="83"/>
      <c r="F73" s="130">
        <f t="shared" si="7"/>
        <v>336.073</v>
      </c>
      <c r="G73" s="30">
        <f t="shared" si="7"/>
        <v>0</v>
      </c>
      <c r="H73" s="30">
        <f t="shared" si="7"/>
        <v>0</v>
      </c>
    </row>
    <row r="74" spans="1:8" ht="39.75">
      <c r="A74" s="129" t="s">
        <v>202</v>
      </c>
      <c r="B74" s="84" t="s">
        <v>210</v>
      </c>
      <c r="C74" s="60" t="s">
        <v>6</v>
      </c>
      <c r="D74" s="60" t="s">
        <v>207</v>
      </c>
      <c r="E74" s="83"/>
      <c r="F74" s="130">
        <f t="shared" si="7"/>
        <v>336.073</v>
      </c>
      <c r="G74" s="30">
        <f t="shared" si="7"/>
        <v>0</v>
      </c>
      <c r="H74" s="30">
        <f t="shared" si="7"/>
        <v>0</v>
      </c>
    </row>
    <row r="75" spans="1:8" ht="27">
      <c r="A75" s="129" t="s">
        <v>60</v>
      </c>
      <c r="B75" s="84" t="s">
        <v>209</v>
      </c>
      <c r="C75" s="60" t="s">
        <v>6</v>
      </c>
      <c r="D75" s="60" t="s">
        <v>207</v>
      </c>
      <c r="E75" s="39" t="s">
        <v>52</v>
      </c>
      <c r="F75" s="130">
        <f t="shared" si="7"/>
        <v>336.073</v>
      </c>
      <c r="G75" s="30">
        <f t="shared" si="7"/>
        <v>0</v>
      </c>
      <c r="H75" s="30">
        <f t="shared" si="7"/>
        <v>0</v>
      </c>
    </row>
    <row r="76" spans="1:8" ht="27">
      <c r="A76" s="129" t="s">
        <v>203</v>
      </c>
      <c r="B76" s="84" t="s">
        <v>209</v>
      </c>
      <c r="C76" s="60" t="s">
        <v>6</v>
      </c>
      <c r="D76" s="60" t="s">
        <v>207</v>
      </c>
      <c r="E76" s="39" t="s">
        <v>205</v>
      </c>
      <c r="F76" s="130">
        <f t="shared" si="7"/>
        <v>336.073</v>
      </c>
      <c r="G76" s="30">
        <f t="shared" si="7"/>
        <v>0</v>
      </c>
      <c r="H76" s="30">
        <f t="shared" si="7"/>
        <v>0</v>
      </c>
    </row>
    <row r="77" spans="1:8" ht="27">
      <c r="A77" s="129" t="s">
        <v>204</v>
      </c>
      <c r="B77" s="84" t="s">
        <v>209</v>
      </c>
      <c r="C77" s="60" t="s">
        <v>6</v>
      </c>
      <c r="D77" s="60" t="s">
        <v>207</v>
      </c>
      <c r="E77" s="39" t="s">
        <v>206</v>
      </c>
      <c r="F77" s="130">
        <v>336.073</v>
      </c>
      <c r="G77" s="30">
        <v>0</v>
      </c>
      <c r="H77" s="30">
        <v>0</v>
      </c>
    </row>
    <row r="78" spans="1:8" ht="27">
      <c r="A78" s="68" t="s">
        <v>92</v>
      </c>
      <c r="B78" s="84"/>
      <c r="C78" s="54" t="s">
        <v>6</v>
      </c>
      <c r="D78" s="54" t="s">
        <v>93</v>
      </c>
      <c r="E78" s="83"/>
      <c r="F78" s="27">
        <f>F79</f>
        <v>5</v>
      </c>
      <c r="G78" s="27">
        <f>G79</f>
        <v>5</v>
      </c>
      <c r="H78" s="27">
        <f>H79</f>
        <v>5</v>
      </c>
    </row>
    <row r="79" spans="1:8" ht="24.75" customHeight="1">
      <c r="A79" s="16" t="s">
        <v>131</v>
      </c>
      <c r="B79" s="84" t="s">
        <v>132</v>
      </c>
      <c r="C79" s="60" t="s">
        <v>6</v>
      </c>
      <c r="D79" s="60" t="s">
        <v>93</v>
      </c>
      <c r="E79" s="39"/>
      <c r="F79" s="30">
        <f aca="true" t="shared" si="8" ref="F79:H81">F80</f>
        <v>5</v>
      </c>
      <c r="G79" s="30">
        <f t="shared" si="8"/>
        <v>5</v>
      </c>
      <c r="H79" s="30">
        <f t="shared" si="8"/>
        <v>5</v>
      </c>
    </row>
    <row r="80" spans="1:8" ht="27">
      <c r="A80" s="16" t="s">
        <v>133</v>
      </c>
      <c r="B80" s="84" t="s">
        <v>134</v>
      </c>
      <c r="C80" s="60" t="s">
        <v>6</v>
      </c>
      <c r="D80" s="60" t="s">
        <v>93</v>
      </c>
      <c r="E80" s="39"/>
      <c r="F80" s="30">
        <f t="shared" si="8"/>
        <v>5</v>
      </c>
      <c r="G80" s="30">
        <f t="shared" si="8"/>
        <v>5</v>
      </c>
      <c r="H80" s="30">
        <f t="shared" si="8"/>
        <v>5</v>
      </c>
    </row>
    <row r="81" spans="1:8" ht="15">
      <c r="A81" s="16" t="s">
        <v>107</v>
      </c>
      <c r="B81" s="84" t="s">
        <v>165</v>
      </c>
      <c r="C81" s="60" t="s">
        <v>6</v>
      </c>
      <c r="D81" s="60" t="s">
        <v>93</v>
      </c>
      <c r="E81" s="39"/>
      <c r="F81" s="30">
        <f t="shared" si="8"/>
        <v>5</v>
      </c>
      <c r="G81" s="30">
        <f t="shared" si="8"/>
        <v>5</v>
      </c>
      <c r="H81" s="30">
        <f t="shared" si="8"/>
        <v>5</v>
      </c>
    </row>
    <row r="82" spans="1:8" ht="27">
      <c r="A82" s="16" t="s">
        <v>46</v>
      </c>
      <c r="B82" s="84" t="s">
        <v>165</v>
      </c>
      <c r="C82" s="60" t="s">
        <v>6</v>
      </c>
      <c r="D82" s="60" t="s">
        <v>93</v>
      </c>
      <c r="E82" s="39" t="s">
        <v>27</v>
      </c>
      <c r="F82" s="30">
        <f>F84</f>
        <v>5</v>
      </c>
      <c r="G82" s="30">
        <f>G84</f>
        <v>5</v>
      </c>
      <c r="H82" s="30">
        <f>H84</f>
        <v>5</v>
      </c>
    </row>
    <row r="83" spans="1:8" ht="27">
      <c r="A83" s="16" t="s">
        <v>47</v>
      </c>
      <c r="B83" s="84" t="s">
        <v>165</v>
      </c>
      <c r="C83" s="60" t="s">
        <v>6</v>
      </c>
      <c r="D83" s="60" t="s">
        <v>93</v>
      </c>
      <c r="E83" s="39" t="s">
        <v>37</v>
      </c>
      <c r="F83" s="30">
        <f>F84</f>
        <v>5</v>
      </c>
      <c r="G83" s="30">
        <f>G84</f>
        <v>5</v>
      </c>
      <c r="H83" s="30">
        <f>H84</f>
        <v>5</v>
      </c>
    </row>
    <row r="84" spans="1:8" ht="27">
      <c r="A84" s="16" t="s">
        <v>48</v>
      </c>
      <c r="B84" s="85" t="s">
        <v>165</v>
      </c>
      <c r="C84" s="60" t="s">
        <v>6</v>
      </c>
      <c r="D84" s="60" t="s">
        <v>93</v>
      </c>
      <c r="E84" s="39" t="s">
        <v>27</v>
      </c>
      <c r="F84" s="30">
        <v>5</v>
      </c>
      <c r="G84" s="30">
        <v>5</v>
      </c>
      <c r="H84" s="30">
        <v>5</v>
      </c>
    </row>
    <row r="85" spans="1:8" ht="15">
      <c r="A85" s="7" t="s">
        <v>31</v>
      </c>
      <c r="B85" s="36"/>
      <c r="C85" s="50" t="s">
        <v>2</v>
      </c>
      <c r="D85" s="50"/>
      <c r="E85" s="19"/>
      <c r="F85" s="27">
        <f>F86+F122</f>
        <v>17962.798</v>
      </c>
      <c r="G85" s="65">
        <f>G86</f>
        <v>4525.6</v>
      </c>
      <c r="H85" s="65">
        <f>H86+H127</f>
        <v>4525.6</v>
      </c>
    </row>
    <row r="86" spans="1:8" ht="15">
      <c r="A86" s="7" t="s">
        <v>33</v>
      </c>
      <c r="B86" s="36" t="s">
        <v>110</v>
      </c>
      <c r="C86" s="50" t="s">
        <v>2</v>
      </c>
      <c r="D86" s="50" t="s">
        <v>32</v>
      </c>
      <c r="E86" s="19"/>
      <c r="F86" s="27">
        <f>F87+F96+F105</f>
        <v>17228.998</v>
      </c>
      <c r="G86" s="65">
        <f>G87+G96</f>
        <v>4525.6</v>
      </c>
      <c r="H86" s="65">
        <f>H87+H97</f>
        <v>4525.6</v>
      </c>
    </row>
    <row r="87" spans="1:8" ht="19.5" customHeight="1">
      <c r="A87" s="14" t="s">
        <v>138</v>
      </c>
      <c r="B87" s="10" t="s">
        <v>140</v>
      </c>
      <c r="C87" s="51" t="s">
        <v>2</v>
      </c>
      <c r="D87" s="51" t="s">
        <v>32</v>
      </c>
      <c r="E87" s="22"/>
      <c r="F87" s="30">
        <f>F88</f>
        <v>2615.65</v>
      </c>
      <c r="G87" s="30">
        <f aca="true" t="shared" si="9" ref="F87:H89">G88</f>
        <v>925.6</v>
      </c>
      <c r="H87" s="30">
        <f t="shared" si="9"/>
        <v>925.6</v>
      </c>
    </row>
    <row r="88" spans="1:8" ht="15" customHeight="1">
      <c r="A88" s="14" t="s">
        <v>139</v>
      </c>
      <c r="B88" s="10" t="s">
        <v>166</v>
      </c>
      <c r="C88" s="51" t="s">
        <v>2</v>
      </c>
      <c r="D88" s="51" t="s">
        <v>32</v>
      </c>
      <c r="E88" s="22"/>
      <c r="F88" s="30">
        <f>F89+F93</f>
        <v>2615.65</v>
      </c>
      <c r="G88" s="30">
        <f t="shared" si="9"/>
        <v>925.6</v>
      </c>
      <c r="H88" s="30">
        <f t="shared" si="9"/>
        <v>925.6</v>
      </c>
    </row>
    <row r="89" spans="1:8" ht="27">
      <c r="A89" s="14" t="s">
        <v>46</v>
      </c>
      <c r="B89" s="10" t="s">
        <v>166</v>
      </c>
      <c r="C89" s="51" t="s">
        <v>2</v>
      </c>
      <c r="D89" s="51" t="s">
        <v>32</v>
      </c>
      <c r="E89" s="22" t="s">
        <v>36</v>
      </c>
      <c r="F89" s="30">
        <f t="shared" si="9"/>
        <v>2365.65</v>
      </c>
      <c r="G89" s="30">
        <f t="shared" si="9"/>
        <v>925.6</v>
      </c>
      <c r="H89" s="30">
        <f t="shared" si="9"/>
        <v>925.6</v>
      </c>
    </row>
    <row r="90" spans="1:8" ht="27">
      <c r="A90" s="14" t="s">
        <v>47</v>
      </c>
      <c r="B90" s="10" t="s">
        <v>166</v>
      </c>
      <c r="C90" s="51" t="s">
        <v>2</v>
      </c>
      <c r="D90" s="51" t="s">
        <v>32</v>
      </c>
      <c r="E90" s="22" t="s">
        <v>37</v>
      </c>
      <c r="F90" s="30">
        <f>F91+F92</f>
        <v>2365.65</v>
      </c>
      <c r="G90" s="30">
        <f>G91+G92</f>
        <v>925.6</v>
      </c>
      <c r="H90" s="30">
        <f>H91+H92</f>
        <v>925.6</v>
      </c>
    </row>
    <row r="91" spans="1:8" ht="27">
      <c r="A91" s="14" t="s">
        <v>48</v>
      </c>
      <c r="B91" s="10" t="s">
        <v>166</v>
      </c>
      <c r="C91" s="51" t="s">
        <v>2</v>
      </c>
      <c r="D91" s="51" t="s">
        <v>32</v>
      </c>
      <c r="E91" s="22" t="s">
        <v>27</v>
      </c>
      <c r="F91" s="30">
        <v>1560.05</v>
      </c>
      <c r="G91" s="30">
        <v>120</v>
      </c>
      <c r="H91" s="30">
        <v>120</v>
      </c>
    </row>
    <row r="92" spans="1:8" ht="15">
      <c r="A92" s="14" t="s">
        <v>158</v>
      </c>
      <c r="B92" s="10" t="s">
        <v>166</v>
      </c>
      <c r="C92" s="51" t="s">
        <v>2</v>
      </c>
      <c r="D92" s="51" t="s">
        <v>32</v>
      </c>
      <c r="E92" s="22" t="s">
        <v>159</v>
      </c>
      <c r="F92" s="30">
        <v>805.6</v>
      </c>
      <c r="G92" s="30">
        <v>805.6</v>
      </c>
      <c r="H92" s="30">
        <v>805.6</v>
      </c>
    </row>
    <row r="93" spans="1:8" ht="39.75">
      <c r="A93" s="16" t="s">
        <v>56</v>
      </c>
      <c r="B93" s="106" t="s">
        <v>166</v>
      </c>
      <c r="C93" s="51" t="s">
        <v>2</v>
      </c>
      <c r="D93" s="51" t="s">
        <v>32</v>
      </c>
      <c r="E93" s="22" t="s">
        <v>52</v>
      </c>
      <c r="F93" s="30">
        <f aca="true" t="shared" si="10" ref="F93:H94">F94</f>
        <v>250</v>
      </c>
      <c r="G93" s="30">
        <f t="shared" si="10"/>
        <v>0</v>
      </c>
      <c r="H93" s="30">
        <f t="shared" si="10"/>
        <v>0</v>
      </c>
    </row>
    <row r="94" spans="1:8" ht="15">
      <c r="A94" s="17" t="s">
        <v>55</v>
      </c>
      <c r="B94" s="106" t="s">
        <v>166</v>
      </c>
      <c r="C94" s="51" t="s">
        <v>2</v>
      </c>
      <c r="D94" s="51" t="s">
        <v>32</v>
      </c>
      <c r="E94" s="22" t="s">
        <v>53</v>
      </c>
      <c r="F94" s="30">
        <f t="shared" si="10"/>
        <v>250</v>
      </c>
      <c r="G94" s="30">
        <f t="shared" si="10"/>
        <v>0</v>
      </c>
      <c r="H94" s="30">
        <f t="shared" si="10"/>
        <v>0</v>
      </c>
    </row>
    <row r="95" spans="1:8" ht="39.75">
      <c r="A95" s="14" t="s">
        <v>56</v>
      </c>
      <c r="B95" s="106" t="s">
        <v>166</v>
      </c>
      <c r="C95" s="51" t="s">
        <v>2</v>
      </c>
      <c r="D95" s="51" t="s">
        <v>32</v>
      </c>
      <c r="E95" s="22" t="s">
        <v>54</v>
      </c>
      <c r="F95" s="30">
        <v>250</v>
      </c>
      <c r="G95" s="30">
        <v>0</v>
      </c>
      <c r="H95" s="30">
        <v>0</v>
      </c>
    </row>
    <row r="96" spans="1:8" ht="26.25">
      <c r="A96" s="73" t="s">
        <v>135</v>
      </c>
      <c r="B96" s="10" t="s">
        <v>137</v>
      </c>
      <c r="C96" s="51"/>
      <c r="D96" s="51"/>
      <c r="E96" s="22"/>
      <c r="F96" s="30">
        <f>F97+F101</f>
        <v>3494.5</v>
      </c>
      <c r="G96" s="30">
        <f aca="true" t="shared" si="11" ref="F96:H97">G97</f>
        <v>3600</v>
      </c>
      <c r="H96" s="30">
        <f t="shared" si="11"/>
        <v>3600</v>
      </c>
    </row>
    <row r="97" spans="1:8" ht="15">
      <c r="A97" s="14" t="s">
        <v>136</v>
      </c>
      <c r="B97" s="10" t="s">
        <v>167</v>
      </c>
      <c r="C97" s="51" t="s">
        <v>2</v>
      </c>
      <c r="D97" s="51" t="s">
        <v>32</v>
      </c>
      <c r="E97" s="22"/>
      <c r="F97" s="30">
        <f t="shared" si="11"/>
        <v>3294.5</v>
      </c>
      <c r="G97" s="30">
        <f t="shared" si="11"/>
        <v>3600</v>
      </c>
      <c r="H97" s="30">
        <f t="shared" si="11"/>
        <v>3600</v>
      </c>
    </row>
    <row r="98" spans="1:8" ht="39.75">
      <c r="A98" s="16" t="s">
        <v>56</v>
      </c>
      <c r="B98" s="10" t="s">
        <v>167</v>
      </c>
      <c r="C98" s="51" t="s">
        <v>2</v>
      </c>
      <c r="D98" s="51" t="s">
        <v>32</v>
      </c>
      <c r="E98" s="22" t="s">
        <v>52</v>
      </c>
      <c r="F98" s="30">
        <f aca="true" t="shared" si="12" ref="F98:H99">F99</f>
        <v>3294.5</v>
      </c>
      <c r="G98" s="30">
        <f t="shared" si="12"/>
        <v>3600</v>
      </c>
      <c r="H98" s="30">
        <f t="shared" si="12"/>
        <v>3600</v>
      </c>
    </row>
    <row r="99" spans="1:8" ht="15">
      <c r="A99" s="17" t="s">
        <v>55</v>
      </c>
      <c r="B99" s="10" t="s">
        <v>167</v>
      </c>
      <c r="C99" s="51" t="s">
        <v>2</v>
      </c>
      <c r="D99" s="51" t="s">
        <v>32</v>
      </c>
      <c r="E99" s="22" t="s">
        <v>53</v>
      </c>
      <c r="F99" s="30">
        <f t="shared" si="12"/>
        <v>3294.5</v>
      </c>
      <c r="G99" s="30">
        <f t="shared" si="12"/>
        <v>3600</v>
      </c>
      <c r="H99" s="30">
        <f t="shared" si="12"/>
        <v>3600</v>
      </c>
    </row>
    <row r="100" spans="1:8" ht="39.75">
      <c r="A100" s="14" t="s">
        <v>56</v>
      </c>
      <c r="B100" s="10" t="s">
        <v>167</v>
      </c>
      <c r="C100" s="51" t="s">
        <v>2</v>
      </c>
      <c r="D100" s="51" t="s">
        <v>32</v>
      </c>
      <c r="E100" s="102" t="s">
        <v>54</v>
      </c>
      <c r="F100" s="79">
        <v>3294.5</v>
      </c>
      <c r="G100" s="79">
        <v>3600</v>
      </c>
      <c r="H100" s="79">
        <v>3600</v>
      </c>
    </row>
    <row r="101" spans="1:8" ht="15">
      <c r="A101" s="14" t="s">
        <v>230</v>
      </c>
      <c r="B101" s="106" t="s">
        <v>249</v>
      </c>
      <c r="C101" s="51" t="s">
        <v>2</v>
      </c>
      <c r="D101" s="51" t="s">
        <v>32</v>
      </c>
      <c r="E101" s="102"/>
      <c r="F101" s="30">
        <f>F102</f>
        <v>200</v>
      </c>
      <c r="G101" s="30">
        <f aca="true" t="shared" si="13" ref="G101:H103">G102</f>
        <v>0</v>
      </c>
      <c r="H101" s="30">
        <f t="shared" si="13"/>
        <v>0</v>
      </c>
    </row>
    <row r="102" spans="1:8" ht="27">
      <c r="A102" s="14" t="s">
        <v>46</v>
      </c>
      <c r="B102" s="106" t="s">
        <v>249</v>
      </c>
      <c r="C102" s="51" t="s">
        <v>2</v>
      </c>
      <c r="D102" s="51" t="s">
        <v>32</v>
      </c>
      <c r="E102" s="102" t="s">
        <v>36</v>
      </c>
      <c r="F102" s="30">
        <f>F103</f>
        <v>200</v>
      </c>
      <c r="G102" s="30">
        <f t="shared" si="13"/>
        <v>0</v>
      </c>
      <c r="H102" s="30">
        <f t="shared" si="13"/>
        <v>0</v>
      </c>
    </row>
    <row r="103" spans="1:8" ht="27">
      <c r="A103" s="14" t="s">
        <v>47</v>
      </c>
      <c r="B103" s="106" t="s">
        <v>249</v>
      </c>
      <c r="C103" s="51" t="s">
        <v>2</v>
      </c>
      <c r="D103" s="51" t="s">
        <v>32</v>
      </c>
      <c r="E103" s="102" t="s">
        <v>37</v>
      </c>
      <c r="F103" s="30">
        <f>F104</f>
        <v>200</v>
      </c>
      <c r="G103" s="30">
        <f t="shared" si="13"/>
        <v>0</v>
      </c>
      <c r="H103" s="30">
        <f t="shared" si="13"/>
        <v>0</v>
      </c>
    </row>
    <row r="104" spans="1:8" ht="27">
      <c r="A104" s="14" t="s">
        <v>48</v>
      </c>
      <c r="B104" s="106" t="s">
        <v>249</v>
      </c>
      <c r="C104" s="51" t="s">
        <v>2</v>
      </c>
      <c r="D104" s="51" t="s">
        <v>32</v>
      </c>
      <c r="E104" s="102" t="s">
        <v>27</v>
      </c>
      <c r="F104" s="30">
        <v>200</v>
      </c>
      <c r="G104" s="30">
        <v>0</v>
      </c>
      <c r="H104" s="30">
        <v>0</v>
      </c>
    </row>
    <row r="105" spans="1:8" ht="39.75">
      <c r="A105" s="14" t="s">
        <v>225</v>
      </c>
      <c r="B105" s="106" t="s">
        <v>223</v>
      </c>
      <c r="C105" s="51"/>
      <c r="D105" s="51"/>
      <c r="E105" s="102"/>
      <c r="F105" s="79">
        <f>F118+F106+F110+F114</f>
        <v>11118.848</v>
      </c>
      <c r="G105" s="79">
        <f>G119</f>
        <v>0</v>
      </c>
      <c r="H105" s="79">
        <f>H119</f>
        <v>0</v>
      </c>
    </row>
    <row r="106" spans="1:8" ht="15">
      <c r="A106" s="14" t="s">
        <v>226</v>
      </c>
      <c r="B106" s="106" t="s">
        <v>227</v>
      </c>
      <c r="C106" s="51" t="s">
        <v>2</v>
      </c>
      <c r="D106" s="51" t="s">
        <v>32</v>
      </c>
      <c r="E106" s="102"/>
      <c r="F106" s="123">
        <f aca="true" t="shared" si="14" ref="F106:H108">F107</f>
        <v>227.719</v>
      </c>
      <c r="G106" s="30">
        <f t="shared" si="14"/>
        <v>0</v>
      </c>
      <c r="H106" s="30">
        <f t="shared" si="14"/>
        <v>0</v>
      </c>
    </row>
    <row r="107" spans="1:8" ht="27">
      <c r="A107" s="14" t="s">
        <v>46</v>
      </c>
      <c r="B107" s="106" t="s">
        <v>227</v>
      </c>
      <c r="C107" s="51" t="s">
        <v>2</v>
      </c>
      <c r="D107" s="51" t="s">
        <v>32</v>
      </c>
      <c r="E107" s="102" t="s">
        <v>36</v>
      </c>
      <c r="F107" s="123">
        <f t="shared" si="14"/>
        <v>227.719</v>
      </c>
      <c r="G107" s="30">
        <f t="shared" si="14"/>
        <v>0</v>
      </c>
      <c r="H107" s="30">
        <f t="shared" si="14"/>
        <v>0</v>
      </c>
    </row>
    <row r="108" spans="1:8" ht="27">
      <c r="A108" s="14" t="s">
        <v>47</v>
      </c>
      <c r="B108" s="106" t="s">
        <v>227</v>
      </c>
      <c r="C108" s="51" t="s">
        <v>2</v>
      </c>
      <c r="D108" s="51" t="s">
        <v>32</v>
      </c>
      <c r="E108" s="102" t="s">
        <v>37</v>
      </c>
      <c r="F108" s="123">
        <f t="shared" si="14"/>
        <v>227.719</v>
      </c>
      <c r="G108" s="30">
        <f t="shared" si="14"/>
        <v>0</v>
      </c>
      <c r="H108" s="30">
        <f t="shared" si="14"/>
        <v>0</v>
      </c>
    </row>
    <row r="109" spans="1:8" ht="27">
      <c r="A109" s="14" t="s">
        <v>48</v>
      </c>
      <c r="B109" s="106" t="s">
        <v>227</v>
      </c>
      <c r="C109" s="51" t="s">
        <v>2</v>
      </c>
      <c r="D109" s="51" t="s">
        <v>32</v>
      </c>
      <c r="E109" s="102" t="s">
        <v>27</v>
      </c>
      <c r="F109" s="123">
        <v>227.719</v>
      </c>
      <c r="G109" s="30">
        <v>0</v>
      </c>
      <c r="H109" s="30">
        <v>0</v>
      </c>
    </row>
    <row r="110" spans="1:8" ht="39.75">
      <c r="A110" s="14" t="s">
        <v>228</v>
      </c>
      <c r="B110" s="106" t="s">
        <v>229</v>
      </c>
      <c r="C110" s="51" t="s">
        <v>2</v>
      </c>
      <c r="D110" s="51" t="s">
        <v>32</v>
      </c>
      <c r="E110" s="102"/>
      <c r="F110" s="123">
        <f aca="true" t="shared" si="15" ref="F110:H112">F111</f>
        <v>14</v>
      </c>
      <c r="G110" s="30">
        <f t="shared" si="15"/>
        <v>0</v>
      </c>
      <c r="H110" s="30">
        <f t="shared" si="15"/>
        <v>0</v>
      </c>
    </row>
    <row r="111" spans="1:8" ht="27">
      <c r="A111" s="14" t="s">
        <v>46</v>
      </c>
      <c r="B111" s="106" t="s">
        <v>229</v>
      </c>
      <c r="C111" s="51" t="s">
        <v>2</v>
      </c>
      <c r="D111" s="51" t="s">
        <v>32</v>
      </c>
      <c r="E111" s="102" t="s">
        <v>36</v>
      </c>
      <c r="F111" s="123">
        <f t="shared" si="15"/>
        <v>14</v>
      </c>
      <c r="G111" s="30">
        <f t="shared" si="15"/>
        <v>0</v>
      </c>
      <c r="H111" s="30">
        <f t="shared" si="15"/>
        <v>0</v>
      </c>
    </row>
    <row r="112" spans="1:8" ht="27">
      <c r="A112" s="14" t="s">
        <v>47</v>
      </c>
      <c r="B112" s="106" t="s">
        <v>229</v>
      </c>
      <c r="C112" s="51" t="s">
        <v>2</v>
      </c>
      <c r="D112" s="51" t="s">
        <v>32</v>
      </c>
      <c r="E112" s="102" t="s">
        <v>37</v>
      </c>
      <c r="F112" s="123">
        <f t="shared" si="15"/>
        <v>14</v>
      </c>
      <c r="G112" s="30">
        <f t="shared" si="15"/>
        <v>0</v>
      </c>
      <c r="H112" s="30">
        <f t="shared" si="15"/>
        <v>0</v>
      </c>
    </row>
    <row r="113" spans="1:8" ht="27">
      <c r="A113" s="14" t="s">
        <v>48</v>
      </c>
      <c r="B113" s="106" t="s">
        <v>229</v>
      </c>
      <c r="C113" s="51" t="s">
        <v>2</v>
      </c>
      <c r="D113" s="51" t="s">
        <v>32</v>
      </c>
      <c r="E113" s="102" t="s">
        <v>27</v>
      </c>
      <c r="F113" s="123">
        <v>14</v>
      </c>
      <c r="G113" s="30">
        <v>0</v>
      </c>
      <c r="H113" s="30">
        <v>0</v>
      </c>
    </row>
    <row r="114" spans="1:8" ht="15">
      <c r="A114" s="14" t="s">
        <v>230</v>
      </c>
      <c r="B114" s="106" t="s">
        <v>229</v>
      </c>
      <c r="C114" s="51" t="s">
        <v>2</v>
      </c>
      <c r="D114" s="51" t="s">
        <v>32</v>
      </c>
      <c r="E114" s="102"/>
      <c r="F114" s="30">
        <f aca="true" t="shared" si="16" ref="F114:H116">F115</f>
        <v>111.629</v>
      </c>
      <c r="G114" s="30">
        <f t="shared" si="16"/>
        <v>0</v>
      </c>
      <c r="H114" s="30">
        <f t="shared" si="16"/>
        <v>0</v>
      </c>
    </row>
    <row r="115" spans="1:8" ht="27">
      <c r="A115" s="14" t="s">
        <v>46</v>
      </c>
      <c r="B115" s="106" t="s">
        <v>229</v>
      </c>
      <c r="C115" s="51" t="s">
        <v>2</v>
      </c>
      <c r="D115" s="51" t="s">
        <v>32</v>
      </c>
      <c r="E115" s="102" t="s">
        <v>36</v>
      </c>
      <c r="F115" s="30">
        <f t="shared" si="16"/>
        <v>111.629</v>
      </c>
      <c r="G115" s="30">
        <f t="shared" si="16"/>
        <v>0</v>
      </c>
      <c r="H115" s="30">
        <f t="shared" si="16"/>
        <v>0</v>
      </c>
    </row>
    <row r="116" spans="1:8" ht="27">
      <c r="A116" s="14" t="s">
        <v>47</v>
      </c>
      <c r="B116" s="106" t="s">
        <v>229</v>
      </c>
      <c r="C116" s="51" t="s">
        <v>2</v>
      </c>
      <c r="D116" s="51" t="s">
        <v>32</v>
      </c>
      <c r="E116" s="102" t="s">
        <v>37</v>
      </c>
      <c r="F116" s="30">
        <f t="shared" si="16"/>
        <v>111.629</v>
      </c>
      <c r="G116" s="30">
        <f t="shared" si="16"/>
        <v>0</v>
      </c>
      <c r="H116" s="30">
        <f t="shared" si="16"/>
        <v>0</v>
      </c>
    </row>
    <row r="117" spans="1:8" ht="27">
      <c r="A117" s="14" t="s">
        <v>48</v>
      </c>
      <c r="B117" s="106" t="s">
        <v>229</v>
      </c>
      <c r="C117" s="51" t="s">
        <v>2</v>
      </c>
      <c r="D117" s="51" t="s">
        <v>32</v>
      </c>
      <c r="E117" s="102" t="s">
        <v>27</v>
      </c>
      <c r="F117" s="30">
        <v>111.629</v>
      </c>
      <c r="G117" s="30">
        <v>0</v>
      </c>
      <c r="H117" s="30">
        <v>0</v>
      </c>
    </row>
    <row r="118" spans="1:8" ht="15">
      <c r="A118" s="14" t="s">
        <v>246</v>
      </c>
      <c r="B118" s="106" t="s">
        <v>224</v>
      </c>
      <c r="C118" s="51" t="s">
        <v>2</v>
      </c>
      <c r="D118" s="51" t="s">
        <v>32</v>
      </c>
      <c r="E118" s="102"/>
      <c r="F118" s="123">
        <f>F119</f>
        <v>10765.5</v>
      </c>
      <c r="G118" s="30">
        <f>G119</f>
        <v>0</v>
      </c>
      <c r="H118" s="30">
        <f>H119</f>
        <v>0</v>
      </c>
    </row>
    <row r="119" spans="1:8" ht="27">
      <c r="A119" s="14" t="s">
        <v>46</v>
      </c>
      <c r="B119" s="106" t="s">
        <v>224</v>
      </c>
      <c r="C119" s="51" t="s">
        <v>2</v>
      </c>
      <c r="D119" s="51" t="s">
        <v>32</v>
      </c>
      <c r="E119" s="102" t="s">
        <v>36</v>
      </c>
      <c r="F119" s="79">
        <f aca="true" t="shared" si="17" ref="F119:H120">F120</f>
        <v>10765.5</v>
      </c>
      <c r="G119" s="79">
        <f t="shared" si="17"/>
        <v>0</v>
      </c>
      <c r="H119" s="79">
        <f t="shared" si="17"/>
        <v>0</v>
      </c>
    </row>
    <row r="120" spans="1:8" ht="27">
      <c r="A120" s="14" t="s">
        <v>47</v>
      </c>
      <c r="B120" s="106" t="s">
        <v>224</v>
      </c>
      <c r="C120" s="51" t="s">
        <v>2</v>
      </c>
      <c r="D120" s="51" t="s">
        <v>32</v>
      </c>
      <c r="E120" s="102" t="s">
        <v>37</v>
      </c>
      <c r="F120" s="79">
        <f t="shared" si="17"/>
        <v>10765.5</v>
      </c>
      <c r="G120" s="79">
        <f t="shared" si="17"/>
        <v>0</v>
      </c>
      <c r="H120" s="79">
        <f t="shared" si="17"/>
        <v>0</v>
      </c>
    </row>
    <row r="121" spans="1:8" ht="27">
      <c r="A121" s="14" t="s">
        <v>48</v>
      </c>
      <c r="B121" s="106" t="s">
        <v>224</v>
      </c>
      <c r="C121" s="51" t="s">
        <v>2</v>
      </c>
      <c r="D121" s="51" t="s">
        <v>32</v>
      </c>
      <c r="E121" s="102" t="s">
        <v>27</v>
      </c>
      <c r="F121" s="79">
        <v>10765.5</v>
      </c>
      <c r="G121" s="79">
        <v>0</v>
      </c>
      <c r="H121" s="79">
        <v>0</v>
      </c>
    </row>
    <row r="122" spans="1:8" ht="15">
      <c r="A122" s="103" t="s">
        <v>154</v>
      </c>
      <c r="B122" s="36" t="s">
        <v>110</v>
      </c>
      <c r="C122" s="50"/>
      <c r="D122" s="50"/>
      <c r="E122" s="104"/>
      <c r="F122" s="105">
        <f>F123+F128+F136+F132</f>
        <v>733.8</v>
      </c>
      <c r="G122" s="105">
        <f>G123</f>
        <v>0</v>
      </c>
      <c r="H122" s="105">
        <f>H123</f>
        <v>0</v>
      </c>
    </row>
    <row r="123" spans="1:8" ht="27">
      <c r="A123" s="14" t="s">
        <v>142</v>
      </c>
      <c r="B123" s="86" t="s">
        <v>144</v>
      </c>
      <c r="C123" s="51" t="s">
        <v>2</v>
      </c>
      <c r="D123" s="51" t="s">
        <v>94</v>
      </c>
      <c r="E123" s="22"/>
      <c r="F123" s="30">
        <f>F125</f>
        <v>20</v>
      </c>
      <c r="G123" s="30">
        <f>G125</f>
        <v>0</v>
      </c>
      <c r="H123" s="30">
        <f>H125</f>
        <v>0</v>
      </c>
    </row>
    <row r="124" spans="1:8" ht="15">
      <c r="A124" s="14" t="s">
        <v>143</v>
      </c>
      <c r="B124" s="86" t="s">
        <v>168</v>
      </c>
      <c r="C124" s="51" t="s">
        <v>2</v>
      </c>
      <c r="D124" s="51" t="s">
        <v>94</v>
      </c>
      <c r="E124" s="22"/>
      <c r="F124" s="30">
        <f>F125</f>
        <v>20</v>
      </c>
      <c r="G124" s="30">
        <v>0</v>
      </c>
      <c r="H124" s="30">
        <v>0</v>
      </c>
    </row>
    <row r="125" spans="1:8" ht="27">
      <c r="A125" s="14" t="s">
        <v>46</v>
      </c>
      <c r="B125" s="86" t="s">
        <v>168</v>
      </c>
      <c r="C125" s="51" t="s">
        <v>2</v>
      </c>
      <c r="D125" s="51" t="s">
        <v>94</v>
      </c>
      <c r="E125" s="22" t="s">
        <v>36</v>
      </c>
      <c r="F125" s="30">
        <f aca="true" t="shared" si="18" ref="F125:H126">F126</f>
        <v>20</v>
      </c>
      <c r="G125" s="30">
        <f t="shared" si="18"/>
        <v>0</v>
      </c>
      <c r="H125" s="30">
        <f t="shared" si="18"/>
        <v>0</v>
      </c>
    </row>
    <row r="126" spans="1:8" ht="27">
      <c r="A126" s="14" t="s">
        <v>47</v>
      </c>
      <c r="B126" s="86" t="s">
        <v>168</v>
      </c>
      <c r="C126" s="51" t="s">
        <v>2</v>
      </c>
      <c r="D126" s="51" t="s">
        <v>94</v>
      </c>
      <c r="E126" s="22" t="s">
        <v>37</v>
      </c>
      <c r="F126" s="30">
        <f t="shared" si="18"/>
        <v>20</v>
      </c>
      <c r="G126" s="30">
        <f t="shared" si="18"/>
        <v>0</v>
      </c>
      <c r="H126" s="30">
        <f t="shared" si="18"/>
        <v>0</v>
      </c>
    </row>
    <row r="127" spans="1:8" ht="24.75" customHeight="1">
      <c r="A127" s="14" t="s">
        <v>48</v>
      </c>
      <c r="B127" s="86" t="s">
        <v>168</v>
      </c>
      <c r="C127" s="51" t="s">
        <v>2</v>
      </c>
      <c r="D127" s="51" t="s">
        <v>94</v>
      </c>
      <c r="E127" s="22" t="s">
        <v>27</v>
      </c>
      <c r="F127" s="30">
        <v>20</v>
      </c>
      <c r="G127" s="30">
        <v>0</v>
      </c>
      <c r="H127" s="30">
        <v>0</v>
      </c>
    </row>
    <row r="128" spans="1:8" ht="24.75" customHeight="1">
      <c r="A128" s="110" t="s">
        <v>179</v>
      </c>
      <c r="B128" s="111" t="s">
        <v>181</v>
      </c>
      <c r="C128" s="51" t="s">
        <v>2</v>
      </c>
      <c r="D128" s="51" t="s">
        <v>94</v>
      </c>
      <c r="E128" s="112"/>
      <c r="F128" s="113">
        <f aca="true" t="shared" si="19" ref="F128:H130">F129</f>
        <v>75</v>
      </c>
      <c r="G128" s="113">
        <f t="shared" si="19"/>
        <v>0</v>
      </c>
      <c r="H128" s="113">
        <f t="shared" si="19"/>
        <v>0</v>
      </c>
    </row>
    <row r="129" spans="1:8" ht="24.75" customHeight="1">
      <c r="A129" s="110" t="s">
        <v>46</v>
      </c>
      <c r="B129" s="111" t="s">
        <v>181</v>
      </c>
      <c r="C129" s="51" t="s">
        <v>2</v>
      </c>
      <c r="D129" s="51" t="s">
        <v>94</v>
      </c>
      <c r="E129" s="112" t="s">
        <v>36</v>
      </c>
      <c r="F129" s="113">
        <f t="shared" si="19"/>
        <v>75</v>
      </c>
      <c r="G129" s="113">
        <f t="shared" si="19"/>
        <v>0</v>
      </c>
      <c r="H129" s="113">
        <f t="shared" si="19"/>
        <v>0</v>
      </c>
    </row>
    <row r="130" spans="1:8" ht="24.75" customHeight="1">
      <c r="A130" s="110" t="s">
        <v>47</v>
      </c>
      <c r="B130" s="111" t="s">
        <v>181</v>
      </c>
      <c r="C130" s="51" t="s">
        <v>2</v>
      </c>
      <c r="D130" s="51" t="s">
        <v>94</v>
      </c>
      <c r="E130" s="112" t="s">
        <v>37</v>
      </c>
      <c r="F130" s="113">
        <f t="shared" si="19"/>
        <v>75</v>
      </c>
      <c r="G130" s="113">
        <f t="shared" si="19"/>
        <v>0</v>
      </c>
      <c r="H130" s="113">
        <f t="shared" si="19"/>
        <v>0</v>
      </c>
    </row>
    <row r="131" spans="1:8" ht="24.75" customHeight="1">
      <c r="A131" s="110" t="s">
        <v>180</v>
      </c>
      <c r="B131" s="111" t="s">
        <v>181</v>
      </c>
      <c r="C131" s="51" t="s">
        <v>2</v>
      </c>
      <c r="D131" s="51" t="s">
        <v>94</v>
      </c>
      <c r="E131" s="112" t="s">
        <v>182</v>
      </c>
      <c r="F131" s="113">
        <v>75</v>
      </c>
      <c r="G131" s="113">
        <v>0</v>
      </c>
      <c r="H131" s="113">
        <v>0</v>
      </c>
    </row>
    <row r="132" spans="1:8" ht="15" customHeight="1">
      <c r="A132" s="24" t="s">
        <v>250</v>
      </c>
      <c r="B132" s="111" t="s">
        <v>251</v>
      </c>
      <c r="C132" s="51" t="s">
        <v>2</v>
      </c>
      <c r="D132" s="51" t="s">
        <v>94</v>
      </c>
      <c r="E132" s="112"/>
      <c r="F132" s="30">
        <f>F133</f>
        <v>15</v>
      </c>
      <c r="G132" s="30">
        <v>0</v>
      </c>
      <c r="H132" s="30">
        <v>0</v>
      </c>
    </row>
    <row r="133" spans="1:8" ht="24.75" customHeight="1">
      <c r="A133" s="14" t="s">
        <v>46</v>
      </c>
      <c r="B133" s="111" t="s">
        <v>251</v>
      </c>
      <c r="C133" s="51" t="s">
        <v>2</v>
      </c>
      <c r="D133" s="51" t="s">
        <v>94</v>
      </c>
      <c r="E133" s="112" t="s">
        <v>36</v>
      </c>
      <c r="F133" s="30">
        <f>F134</f>
        <v>15</v>
      </c>
      <c r="G133" s="30">
        <f>G134</f>
        <v>0</v>
      </c>
      <c r="H133" s="30">
        <f>H134</f>
        <v>0</v>
      </c>
    </row>
    <row r="134" spans="1:8" ht="24.75" customHeight="1">
      <c r="A134" s="14" t="s">
        <v>47</v>
      </c>
      <c r="B134" s="111" t="s">
        <v>251</v>
      </c>
      <c r="C134" s="51" t="s">
        <v>2</v>
      </c>
      <c r="D134" s="51" t="s">
        <v>94</v>
      </c>
      <c r="E134" s="112" t="s">
        <v>37</v>
      </c>
      <c r="F134" s="30">
        <f>F135</f>
        <v>15</v>
      </c>
      <c r="G134" s="30">
        <f>G135</f>
        <v>0</v>
      </c>
      <c r="H134" s="30">
        <f>H135</f>
        <v>0</v>
      </c>
    </row>
    <row r="135" spans="1:8" ht="24.75" customHeight="1">
      <c r="A135" s="14" t="s">
        <v>48</v>
      </c>
      <c r="B135" s="111" t="s">
        <v>251</v>
      </c>
      <c r="C135" s="51" t="s">
        <v>2</v>
      </c>
      <c r="D135" s="51" t="s">
        <v>94</v>
      </c>
      <c r="E135" s="112" t="s">
        <v>27</v>
      </c>
      <c r="F135" s="30">
        <v>15</v>
      </c>
      <c r="G135" s="30">
        <v>0</v>
      </c>
      <c r="H135" s="30">
        <v>0</v>
      </c>
    </row>
    <row r="136" spans="1:8" ht="24.75" customHeight="1">
      <c r="A136" s="15" t="s">
        <v>215</v>
      </c>
      <c r="B136" s="133" t="s">
        <v>218</v>
      </c>
      <c r="C136" s="51" t="s">
        <v>2</v>
      </c>
      <c r="D136" s="51" t="s">
        <v>94</v>
      </c>
      <c r="E136" s="112"/>
      <c r="F136" s="134">
        <f>F137+F147+F152</f>
        <v>623.8</v>
      </c>
      <c r="G136" s="134">
        <f aca="true" t="shared" si="20" ref="F136:H140">G137</f>
        <v>0</v>
      </c>
      <c r="H136" s="134">
        <f>H142</f>
        <v>199.82</v>
      </c>
    </row>
    <row r="137" spans="1:8" ht="54.75" customHeight="1">
      <c r="A137" s="24" t="s">
        <v>244</v>
      </c>
      <c r="B137" s="86" t="s">
        <v>219</v>
      </c>
      <c r="C137" s="51" t="s">
        <v>2</v>
      </c>
      <c r="D137" s="51" t="s">
        <v>94</v>
      </c>
      <c r="E137" s="112"/>
      <c r="F137" s="113">
        <f t="shared" si="20"/>
        <v>598.8</v>
      </c>
      <c r="G137" s="113">
        <f t="shared" si="20"/>
        <v>0</v>
      </c>
      <c r="H137" s="113">
        <f t="shared" si="20"/>
        <v>0</v>
      </c>
    </row>
    <row r="138" spans="1:8" ht="75" customHeight="1">
      <c r="A138" s="14" t="s">
        <v>245</v>
      </c>
      <c r="B138" s="86" t="s">
        <v>220</v>
      </c>
      <c r="C138" s="51" t="s">
        <v>2</v>
      </c>
      <c r="D138" s="51" t="s">
        <v>94</v>
      </c>
      <c r="E138" s="112"/>
      <c r="F138" s="113">
        <f t="shared" si="20"/>
        <v>598.8</v>
      </c>
      <c r="G138" s="113">
        <f t="shared" si="20"/>
        <v>0</v>
      </c>
      <c r="H138" s="113">
        <f t="shared" si="20"/>
        <v>0</v>
      </c>
    </row>
    <row r="139" spans="1:8" ht="24.75" customHeight="1">
      <c r="A139" s="110" t="s">
        <v>46</v>
      </c>
      <c r="B139" s="86" t="s">
        <v>220</v>
      </c>
      <c r="C139" s="51" t="s">
        <v>2</v>
      </c>
      <c r="D139" s="51" t="s">
        <v>94</v>
      </c>
      <c r="E139" s="112" t="s">
        <v>36</v>
      </c>
      <c r="F139" s="113">
        <f t="shared" si="20"/>
        <v>598.8</v>
      </c>
      <c r="G139" s="113">
        <f t="shared" si="20"/>
        <v>0</v>
      </c>
      <c r="H139" s="113">
        <f t="shared" si="20"/>
        <v>0</v>
      </c>
    </row>
    <row r="140" spans="1:8" ht="24.75" customHeight="1">
      <c r="A140" s="14" t="s">
        <v>47</v>
      </c>
      <c r="B140" s="86" t="s">
        <v>220</v>
      </c>
      <c r="C140" s="51" t="s">
        <v>2</v>
      </c>
      <c r="D140" s="51" t="s">
        <v>94</v>
      </c>
      <c r="E140" s="112" t="s">
        <v>37</v>
      </c>
      <c r="F140" s="113">
        <f t="shared" si="20"/>
        <v>598.8</v>
      </c>
      <c r="G140" s="113">
        <f t="shared" si="20"/>
        <v>0</v>
      </c>
      <c r="H140" s="113">
        <f t="shared" si="20"/>
        <v>0</v>
      </c>
    </row>
    <row r="141" spans="1:8" ht="24.75" customHeight="1">
      <c r="A141" s="14" t="s">
        <v>48</v>
      </c>
      <c r="B141" s="86" t="s">
        <v>220</v>
      </c>
      <c r="C141" s="51" t="s">
        <v>2</v>
      </c>
      <c r="D141" s="51" t="s">
        <v>94</v>
      </c>
      <c r="E141" s="112" t="s">
        <v>27</v>
      </c>
      <c r="F141" s="113">
        <v>598.8</v>
      </c>
      <c r="G141" s="113">
        <v>0</v>
      </c>
      <c r="H141" s="113">
        <v>0</v>
      </c>
    </row>
    <row r="142" spans="1:8" ht="24.75" customHeight="1">
      <c r="A142" s="14" t="s">
        <v>216</v>
      </c>
      <c r="B142" s="86" t="s">
        <v>221</v>
      </c>
      <c r="C142" s="51" t="s">
        <v>2</v>
      </c>
      <c r="D142" s="51" t="s">
        <v>94</v>
      </c>
      <c r="E142" s="112"/>
      <c r="F142" s="113">
        <f aca="true" t="shared" si="21" ref="F142:H145">F143</f>
        <v>0</v>
      </c>
      <c r="G142" s="113">
        <f t="shared" si="21"/>
        <v>0</v>
      </c>
      <c r="H142" s="113">
        <f t="shared" si="21"/>
        <v>199.82</v>
      </c>
    </row>
    <row r="143" spans="1:8" ht="24.75" customHeight="1">
      <c r="A143" s="14" t="s">
        <v>217</v>
      </c>
      <c r="B143" s="86" t="s">
        <v>222</v>
      </c>
      <c r="C143" s="51" t="s">
        <v>2</v>
      </c>
      <c r="D143" s="51" t="s">
        <v>94</v>
      </c>
      <c r="E143" s="112"/>
      <c r="F143" s="113">
        <f t="shared" si="21"/>
        <v>0</v>
      </c>
      <c r="G143" s="113">
        <f t="shared" si="21"/>
        <v>0</v>
      </c>
      <c r="H143" s="113">
        <f t="shared" si="21"/>
        <v>199.82</v>
      </c>
    </row>
    <row r="144" spans="1:8" ht="24.75" customHeight="1">
      <c r="A144" s="14" t="s">
        <v>46</v>
      </c>
      <c r="B144" s="86" t="s">
        <v>222</v>
      </c>
      <c r="C144" s="51" t="s">
        <v>2</v>
      </c>
      <c r="D144" s="51" t="s">
        <v>94</v>
      </c>
      <c r="E144" s="112"/>
      <c r="F144" s="113">
        <f t="shared" si="21"/>
        <v>0</v>
      </c>
      <c r="G144" s="113">
        <f t="shared" si="21"/>
        <v>0</v>
      </c>
      <c r="H144" s="113">
        <f t="shared" si="21"/>
        <v>199.82</v>
      </c>
    </row>
    <row r="145" spans="1:8" ht="24.75" customHeight="1">
      <c r="A145" s="14" t="s">
        <v>47</v>
      </c>
      <c r="B145" s="86" t="s">
        <v>222</v>
      </c>
      <c r="C145" s="51" t="s">
        <v>2</v>
      </c>
      <c r="D145" s="51" t="s">
        <v>94</v>
      </c>
      <c r="E145" s="112"/>
      <c r="F145" s="113">
        <f t="shared" si="21"/>
        <v>0</v>
      </c>
      <c r="G145" s="113">
        <f t="shared" si="21"/>
        <v>0</v>
      </c>
      <c r="H145" s="113">
        <f t="shared" si="21"/>
        <v>199.82</v>
      </c>
    </row>
    <row r="146" spans="1:8" ht="24.75" customHeight="1">
      <c r="A146" s="14" t="s">
        <v>48</v>
      </c>
      <c r="B146" s="86" t="s">
        <v>222</v>
      </c>
      <c r="C146" s="51" t="s">
        <v>2</v>
      </c>
      <c r="D146" s="51" t="s">
        <v>94</v>
      </c>
      <c r="E146" s="112"/>
      <c r="F146" s="113">
        <v>0</v>
      </c>
      <c r="G146" s="113">
        <v>0</v>
      </c>
      <c r="H146" s="113">
        <v>199.82</v>
      </c>
    </row>
    <row r="147" spans="1:8" ht="24.75" customHeight="1">
      <c r="A147" s="14" t="s">
        <v>232</v>
      </c>
      <c r="B147" s="86" t="s">
        <v>236</v>
      </c>
      <c r="C147" s="51" t="s">
        <v>2</v>
      </c>
      <c r="D147" s="51" t="s">
        <v>94</v>
      </c>
      <c r="E147" s="22"/>
      <c r="F147" s="30">
        <f aca="true" t="shared" si="22" ref="F147:H150">F148</f>
        <v>25</v>
      </c>
      <c r="G147" s="30">
        <f t="shared" si="22"/>
        <v>0</v>
      </c>
      <c r="H147" s="30">
        <f t="shared" si="22"/>
        <v>0</v>
      </c>
    </row>
    <row r="148" spans="1:8" ht="24.75" customHeight="1">
      <c r="A148" s="14" t="s">
        <v>233</v>
      </c>
      <c r="B148" s="86" t="s">
        <v>237</v>
      </c>
      <c r="C148" s="51" t="s">
        <v>2</v>
      </c>
      <c r="D148" s="51" t="s">
        <v>94</v>
      </c>
      <c r="E148" s="22"/>
      <c r="F148" s="30">
        <f t="shared" si="22"/>
        <v>25</v>
      </c>
      <c r="G148" s="30">
        <f t="shared" si="22"/>
        <v>0</v>
      </c>
      <c r="H148" s="30">
        <f t="shared" si="22"/>
        <v>0</v>
      </c>
    </row>
    <row r="149" spans="1:8" ht="24.75" customHeight="1">
      <c r="A149" s="14" t="s">
        <v>46</v>
      </c>
      <c r="B149" s="86" t="s">
        <v>237</v>
      </c>
      <c r="C149" s="51" t="s">
        <v>2</v>
      </c>
      <c r="D149" s="51" t="s">
        <v>94</v>
      </c>
      <c r="E149" s="22" t="s">
        <v>36</v>
      </c>
      <c r="F149" s="30">
        <f t="shared" si="22"/>
        <v>25</v>
      </c>
      <c r="G149" s="30">
        <f t="shared" si="22"/>
        <v>0</v>
      </c>
      <c r="H149" s="30">
        <f t="shared" si="22"/>
        <v>0</v>
      </c>
    </row>
    <row r="150" spans="1:8" ht="24.75" customHeight="1">
      <c r="A150" s="14" t="s">
        <v>47</v>
      </c>
      <c r="B150" s="86" t="s">
        <v>237</v>
      </c>
      <c r="C150" s="51" t="s">
        <v>2</v>
      </c>
      <c r="D150" s="51" t="s">
        <v>94</v>
      </c>
      <c r="E150" s="22" t="s">
        <v>37</v>
      </c>
      <c r="F150" s="30">
        <f t="shared" si="22"/>
        <v>25</v>
      </c>
      <c r="G150" s="30">
        <f t="shared" si="22"/>
        <v>0</v>
      </c>
      <c r="H150" s="30">
        <f t="shared" si="22"/>
        <v>0</v>
      </c>
    </row>
    <row r="151" spans="1:8" ht="24.75" customHeight="1">
      <c r="A151" s="14" t="s">
        <v>48</v>
      </c>
      <c r="B151" s="86" t="s">
        <v>237</v>
      </c>
      <c r="C151" s="51" t="s">
        <v>2</v>
      </c>
      <c r="D151" s="51" t="s">
        <v>94</v>
      </c>
      <c r="E151" s="22" t="s">
        <v>27</v>
      </c>
      <c r="F151" s="30">
        <v>25</v>
      </c>
      <c r="G151" s="30">
        <v>0</v>
      </c>
      <c r="H151" s="30">
        <v>0</v>
      </c>
    </row>
    <row r="152" spans="1:8" ht="24.75" customHeight="1">
      <c r="A152" s="14" t="s">
        <v>234</v>
      </c>
      <c r="B152" s="86" t="s">
        <v>238</v>
      </c>
      <c r="C152" s="51" t="s">
        <v>2</v>
      </c>
      <c r="D152" s="51" t="s">
        <v>94</v>
      </c>
      <c r="E152" s="22"/>
      <c r="F152" s="30">
        <f aca="true" t="shared" si="23" ref="F152:H155">F153</f>
        <v>0</v>
      </c>
      <c r="G152" s="30">
        <f t="shared" si="23"/>
        <v>0</v>
      </c>
      <c r="H152" s="30">
        <f t="shared" si="23"/>
        <v>0</v>
      </c>
    </row>
    <row r="153" spans="1:8" ht="24.75" customHeight="1">
      <c r="A153" s="14" t="s">
        <v>235</v>
      </c>
      <c r="B153" s="86" t="s">
        <v>239</v>
      </c>
      <c r="C153" s="51" t="s">
        <v>2</v>
      </c>
      <c r="D153" s="51" t="s">
        <v>94</v>
      </c>
      <c r="E153" s="22"/>
      <c r="F153" s="30">
        <f t="shared" si="23"/>
        <v>0</v>
      </c>
      <c r="G153" s="30">
        <f t="shared" si="23"/>
        <v>0</v>
      </c>
      <c r="H153" s="30">
        <f t="shared" si="23"/>
        <v>0</v>
      </c>
    </row>
    <row r="154" spans="1:8" ht="24.75" customHeight="1">
      <c r="A154" s="14" t="s">
        <v>46</v>
      </c>
      <c r="B154" s="86" t="s">
        <v>239</v>
      </c>
      <c r="C154" s="51" t="s">
        <v>2</v>
      </c>
      <c r="D154" s="51" t="s">
        <v>94</v>
      </c>
      <c r="E154" s="22" t="s">
        <v>36</v>
      </c>
      <c r="F154" s="30">
        <f t="shared" si="23"/>
        <v>0</v>
      </c>
      <c r="G154" s="30">
        <f t="shared" si="23"/>
        <v>0</v>
      </c>
      <c r="H154" s="30">
        <f t="shared" si="23"/>
        <v>0</v>
      </c>
    </row>
    <row r="155" spans="1:8" ht="24.75" customHeight="1">
      <c r="A155" s="14" t="s">
        <v>47</v>
      </c>
      <c r="B155" s="86" t="s">
        <v>239</v>
      </c>
      <c r="C155" s="51" t="s">
        <v>2</v>
      </c>
      <c r="D155" s="51" t="s">
        <v>94</v>
      </c>
      <c r="E155" s="22" t="s">
        <v>37</v>
      </c>
      <c r="F155" s="30">
        <f t="shared" si="23"/>
        <v>0</v>
      </c>
      <c r="G155" s="30">
        <f t="shared" si="23"/>
        <v>0</v>
      </c>
      <c r="H155" s="30">
        <f t="shared" si="23"/>
        <v>0</v>
      </c>
    </row>
    <row r="156" spans="1:8" ht="24.75" customHeight="1">
      <c r="A156" s="14" t="s">
        <v>48</v>
      </c>
      <c r="B156" s="86" t="s">
        <v>239</v>
      </c>
      <c r="C156" s="51" t="s">
        <v>2</v>
      </c>
      <c r="D156" s="51" t="s">
        <v>94</v>
      </c>
      <c r="E156" s="22" t="s">
        <v>27</v>
      </c>
      <c r="F156" s="30">
        <v>0</v>
      </c>
      <c r="G156" s="30">
        <v>0</v>
      </c>
      <c r="H156" s="30">
        <v>0</v>
      </c>
    </row>
    <row r="157" spans="1:8" ht="15">
      <c r="A157" s="8" t="s">
        <v>7</v>
      </c>
      <c r="B157" s="111"/>
      <c r="C157" s="50" t="s">
        <v>3</v>
      </c>
      <c r="D157" s="50"/>
      <c r="E157" s="25"/>
      <c r="F157" s="27">
        <f>F158+F169+F194</f>
        <v>23386.011</v>
      </c>
      <c r="G157" s="65">
        <f>G158+G169+G194</f>
        <v>17147.61</v>
      </c>
      <c r="H157" s="65">
        <f>H158+H169+H194</f>
        <v>19156.02</v>
      </c>
    </row>
    <row r="158" spans="1:8" ht="15">
      <c r="A158" s="8" t="s">
        <v>62</v>
      </c>
      <c r="B158" s="94" t="s">
        <v>141</v>
      </c>
      <c r="C158" s="50" t="s">
        <v>3</v>
      </c>
      <c r="D158" s="50" t="s">
        <v>0</v>
      </c>
      <c r="E158" s="25"/>
      <c r="F158" s="27">
        <f>F159+F164</f>
        <v>346.57</v>
      </c>
      <c r="G158" s="65">
        <f>G159</f>
        <v>384</v>
      </c>
      <c r="H158" s="65">
        <f>H159</f>
        <v>384</v>
      </c>
    </row>
    <row r="159" spans="1:8" ht="15">
      <c r="A159" s="28" t="s">
        <v>74</v>
      </c>
      <c r="B159" s="29" t="s">
        <v>169</v>
      </c>
      <c r="C159" s="51" t="s">
        <v>3</v>
      </c>
      <c r="D159" s="51" t="s">
        <v>0</v>
      </c>
      <c r="E159" s="25"/>
      <c r="F159" s="30">
        <f>F161</f>
        <v>346.57</v>
      </c>
      <c r="G159" s="30">
        <f>G161</f>
        <v>384</v>
      </c>
      <c r="H159" s="30">
        <f>H161</f>
        <v>384</v>
      </c>
    </row>
    <row r="160" spans="1:8" ht="26.25">
      <c r="A160" s="26" t="s">
        <v>63</v>
      </c>
      <c r="B160" s="29" t="s">
        <v>169</v>
      </c>
      <c r="C160" s="51" t="s">
        <v>3</v>
      </c>
      <c r="D160" s="51" t="s">
        <v>0</v>
      </c>
      <c r="E160" s="25"/>
      <c r="F160" s="30">
        <f>F161</f>
        <v>346.57</v>
      </c>
      <c r="G160" s="30">
        <f>G161</f>
        <v>384</v>
      </c>
      <c r="H160" s="30">
        <f>H161</f>
        <v>384</v>
      </c>
    </row>
    <row r="161" spans="1:8" ht="29.25" customHeight="1">
      <c r="A161" s="28" t="s">
        <v>46</v>
      </c>
      <c r="B161" s="29" t="s">
        <v>169</v>
      </c>
      <c r="C161" s="51" t="s">
        <v>3</v>
      </c>
      <c r="D161" s="51" t="s">
        <v>0</v>
      </c>
      <c r="E161" s="25" t="s">
        <v>36</v>
      </c>
      <c r="F161" s="30">
        <f aca="true" t="shared" si="24" ref="F161:H162">F162</f>
        <v>346.57</v>
      </c>
      <c r="G161" s="30">
        <f t="shared" si="24"/>
        <v>384</v>
      </c>
      <c r="H161" s="30">
        <f t="shared" si="24"/>
        <v>384</v>
      </c>
    </row>
    <row r="162" spans="1:8" ht="27">
      <c r="A162" s="28" t="s">
        <v>47</v>
      </c>
      <c r="B162" s="29" t="s">
        <v>169</v>
      </c>
      <c r="C162" s="51" t="s">
        <v>3</v>
      </c>
      <c r="D162" s="51" t="s">
        <v>0</v>
      </c>
      <c r="E162" s="25" t="s">
        <v>37</v>
      </c>
      <c r="F162" s="30">
        <f t="shared" si="24"/>
        <v>346.57</v>
      </c>
      <c r="G162" s="30">
        <f t="shared" si="24"/>
        <v>384</v>
      </c>
      <c r="H162" s="30">
        <f t="shared" si="24"/>
        <v>384</v>
      </c>
    </row>
    <row r="163" spans="1:8" ht="27">
      <c r="A163" s="28" t="s">
        <v>48</v>
      </c>
      <c r="B163" s="29" t="s">
        <v>169</v>
      </c>
      <c r="C163" s="51" t="s">
        <v>3</v>
      </c>
      <c r="D163" s="51" t="s">
        <v>0</v>
      </c>
      <c r="E163" s="25" t="s">
        <v>27</v>
      </c>
      <c r="F163" s="30">
        <v>346.57</v>
      </c>
      <c r="G163" s="30">
        <v>384</v>
      </c>
      <c r="H163" s="30">
        <v>384</v>
      </c>
    </row>
    <row r="164" spans="1:8" ht="39.75">
      <c r="A164" s="28" t="s">
        <v>211</v>
      </c>
      <c r="B164" s="132" t="s">
        <v>212</v>
      </c>
      <c r="C164" s="51" t="s">
        <v>3</v>
      </c>
      <c r="D164" s="51" t="s">
        <v>0</v>
      </c>
      <c r="E164" s="25"/>
      <c r="F164" s="30">
        <f aca="true" t="shared" si="25" ref="F164:H166">F165</f>
        <v>0</v>
      </c>
      <c r="G164" s="30">
        <f t="shared" si="25"/>
        <v>0</v>
      </c>
      <c r="H164" s="30">
        <f t="shared" si="25"/>
        <v>0</v>
      </c>
    </row>
    <row r="165" spans="1:8" ht="27">
      <c r="A165" s="28" t="s">
        <v>46</v>
      </c>
      <c r="B165" s="132" t="s">
        <v>212</v>
      </c>
      <c r="C165" s="51" t="s">
        <v>3</v>
      </c>
      <c r="D165" s="51" t="s">
        <v>0</v>
      </c>
      <c r="E165" s="25" t="s">
        <v>36</v>
      </c>
      <c r="F165" s="30">
        <f t="shared" si="25"/>
        <v>0</v>
      </c>
      <c r="G165" s="30">
        <f t="shared" si="25"/>
        <v>0</v>
      </c>
      <c r="H165" s="30">
        <f t="shared" si="25"/>
        <v>0</v>
      </c>
    </row>
    <row r="166" spans="1:8" ht="27">
      <c r="A166" s="28" t="s">
        <v>47</v>
      </c>
      <c r="B166" s="132" t="s">
        <v>212</v>
      </c>
      <c r="C166" s="51" t="s">
        <v>3</v>
      </c>
      <c r="D166" s="51" t="s">
        <v>0</v>
      </c>
      <c r="E166" s="25" t="s">
        <v>37</v>
      </c>
      <c r="F166" s="30">
        <f>F167+F168</f>
        <v>0</v>
      </c>
      <c r="G166" s="30">
        <f t="shared" si="25"/>
        <v>0</v>
      </c>
      <c r="H166" s="30">
        <f t="shared" si="25"/>
        <v>0</v>
      </c>
    </row>
    <row r="167" spans="1:8" ht="27">
      <c r="A167" s="28" t="s">
        <v>48</v>
      </c>
      <c r="B167" s="132" t="s">
        <v>212</v>
      </c>
      <c r="C167" s="51" t="s">
        <v>3</v>
      </c>
      <c r="D167" s="51" t="s">
        <v>0</v>
      </c>
      <c r="E167" s="25" t="s">
        <v>27</v>
      </c>
      <c r="F167" s="30">
        <v>0</v>
      </c>
      <c r="G167" s="30">
        <v>0</v>
      </c>
      <c r="H167" s="30">
        <v>0</v>
      </c>
    </row>
    <row r="168" spans="1:8" ht="15">
      <c r="A168" s="28" t="s">
        <v>158</v>
      </c>
      <c r="B168" s="132" t="s">
        <v>212</v>
      </c>
      <c r="C168" s="51" t="s">
        <v>3</v>
      </c>
      <c r="D168" s="51" t="s">
        <v>0</v>
      </c>
      <c r="E168" s="25" t="s">
        <v>159</v>
      </c>
      <c r="F168" s="30">
        <v>0</v>
      </c>
      <c r="G168" s="30">
        <v>0</v>
      </c>
      <c r="H168" s="30">
        <v>0</v>
      </c>
    </row>
    <row r="169" spans="1:8" ht="15">
      <c r="A169" s="31" t="s">
        <v>64</v>
      </c>
      <c r="B169" s="75"/>
      <c r="C169" s="50" t="s">
        <v>3</v>
      </c>
      <c r="D169" s="50" t="s">
        <v>1</v>
      </c>
      <c r="E169" s="25"/>
      <c r="F169" s="27">
        <f>F170+F179+F175</f>
        <v>15381.158</v>
      </c>
      <c r="G169" s="65">
        <f>G179</f>
        <v>11183.61</v>
      </c>
      <c r="H169" s="65">
        <f>H179</f>
        <v>13500</v>
      </c>
    </row>
    <row r="170" spans="1:8" ht="27">
      <c r="A170" s="14" t="s">
        <v>75</v>
      </c>
      <c r="B170" s="75" t="s">
        <v>145</v>
      </c>
      <c r="C170" s="20" t="s">
        <v>3</v>
      </c>
      <c r="D170" s="20" t="s">
        <v>1</v>
      </c>
      <c r="E170" s="18"/>
      <c r="F170" s="122">
        <f>F171</f>
        <v>755.17</v>
      </c>
      <c r="G170" s="77">
        <f aca="true" t="shared" si="26" ref="G170:H173">G171</f>
        <v>0</v>
      </c>
      <c r="H170" s="77">
        <f t="shared" si="26"/>
        <v>0</v>
      </c>
    </row>
    <row r="171" spans="1:8" ht="15">
      <c r="A171" s="28" t="s">
        <v>64</v>
      </c>
      <c r="B171" s="75" t="s">
        <v>170</v>
      </c>
      <c r="C171" s="21" t="s">
        <v>3</v>
      </c>
      <c r="D171" s="21" t="s">
        <v>1</v>
      </c>
      <c r="E171" s="32"/>
      <c r="F171" s="116">
        <f>F172</f>
        <v>755.17</v>
      </c>
      <c r="G171" s="61">
        <f t="shared" si="26"/>
        <v>0</v>
      </c>
      <c r="H171" s="61">
        <f t="shared" si="26"/>
        <v>0</v>
      </c>
    </row>
    <row r="172" spans="1:8" ht="27">
      <c r="A172" s="14" t="s">
        <v>46</v>
      </c>
      <c r="B172" s="75" t="s">
        <v>170</v>
      </c>
      <c r="C172" s="51" t="s">
        <v>3</v>
      </c>
      <c r="D172" s="51" t="s">
        <v>1</v>
      </c>
      <c r="E172" s="25" t="s">
        <v>36</v>
      </c>
      <c r="F172" s="114">
        <f>F173</f>
        <v>755.17</v>
      </c>
      <c r="G172" s="61">
        <f t="shared" si="26"/>
        <v>0</v>
      </c>
      <c r="H172" s="61">
        <f t="shared" si="26"/>
        <v>0</v>
      </c>
    </row>
    <row r="173" spans="1:8" ht="27">
      <c r="A173" s="14" t="s">
        <v>47</v>
      </c>
      <c r="B173" s="75" t="s">
        <v>170</v>
      </c>
      <c r="C173" s="51" t="s">
        <v>3</v>
      </c>
      <c r="D173" s="51" t="s">
        <v>1</v>
      </c>
      <c r="E173" s="25" t="s">
        <v>37</v>
      </c>
      <c r="F173" s="114">
        <f>F174</f>
        <v>755.17</v>
      </c>
      <c r="G173" s="61">
        <f t="shared" si="26"/>
        <v>0</v>
      </c>
      <c r="H173" s="61">
        <f t="shared" si="26"/>
        <v>0</v>
      </c>
    </row>
    <row r="174" spans="1:8" ht="27">
      <c r="A174" s="14" t="s">
        <v>48</v>
      </c>
      <c r="B174" s="75" t="s">
        <v>170</v>
      </c>
      <c r="C174" s="51" t="s">
        <v>3</v>
      </c>
      <c r="D174" s="51" t="s">
        <v>1</v>
      </c>
      <c r="E174" s="25" t="s">
        <v>27</v>
      </c>
      <c r="F174" s="114">
        <v>755.17</v>
      </c>
      <c r="G174" s="61">
        <v>0</v>
      </c>
      <c r="H174" s="61">
        <v>0</v>
      </c>
    </row>
    <row r="175" spans="1:8" ht="39">
      <c r="A175" s="24" t="s">
        <v>252</v>
      </c>
      <c r="B175" s="75" t="s">
        <v>253</v>
      </c>
      <c r="C175" s="51" t="s">
        <v>3</v>
      </c>
      <c r="D175" s="51" t="s">
        <v>1</v>
      </c>
      <c r="E175" s="25"/>
      <c r="F175" s="113">
        <v>49.25</v>
      </c>
      <c r="G175" s="61">
        <f aca="true" t="shared" si="27" ref="G175:H177">G176</f>
        <v>0</v>
      </c>
      <c r="H175" s="61">
        <f t="shared" si="27"/>
        <v>0</v>
      </c>
    </row>
    <row r="176" spans="1:8" ht="26.25">
      <c r="A176" s="24" t="s">
        <v>46</v>
      </c>
      <c r="B176" s="75" t="s">
        <v>253</v>
      </c>
      <c r="C176" s="51" t="s">
        <v>3</v>
      </c>
      <c r="D176" s="51" t="s">
        <v>1</v>
      </c>
      <c r="E176" s="25" t="s">
        <v>36</v>
      </c>
      <c r="F176" s="113">
        <v>49.25</v>
      </c>
      <c r="G176" s="61">
        <f t="shared" si="27"/>
        <v>0</v>
      </c>
      <c r="H176" s="61">
        <f t="shared" si="27"/>
        <v>0</v>
      </c>
    </row>
    <row r="177" spans="1:8" ht="26.25">
      <c r="A177" s="24" t="s">
        <v>47</v>
      </c>
      <c r="B177" s="75" t="s">
        <v>253</v>
      </c>
      <c r="C177" s="51" t="s">
        <v>3</v>
      </c>
      <c r="D177" s="51" t="s">
        <v>1</v>
      </c>
      <c r="E177" s="25" t="s">
        <v>37</v>
      </c>
      <c r="F177" s="113">
        <v>49.25</v>
      </c>
      <c r="G177" s="61">
        <f t="shared" si="27"/>
        <v>0</v>
      </c>
      <c r="H177" s="61">
        <f t="shared" si="27"/>
        <v>0</v>
      </c>
    </row>
    <row r="178" spans="1:8" ht="26.25">
      <c r="A178" s="24" t="s">
        <v>105</v>
      </c>
      <c r="B178" s="75" t="s">
        <v>253</v>
      </c>
      <c r="C178" s="51" t="s">
        <v>3</v>
      </c>
      <c r="D178" s="51" t="s">
        <v>1</v>
      </c>
      <c r="E178" s="25" t="s">
        <v>106</v>
      </c>
      <c r="F178" s="113">
        <v>49.25</v>
      </c>
      <c r="G178" s="61">
        <v>0</v>
      </c>
      <c r="H178" s="61">
        <v>0</v>
      </c>
    </row>
    <row r="179" spans="1:8" ht="26.25">
      <c r="A179" s="117" t="s">
        <v>183</v>
      </c>
      <c r="B179" s="118" t="s">
        <v>187</v>
      </c>
      <c r="C179" s="51" t="s">
        <v>3</v>
      </c>
      <c r="D179" s="51" t="s">
        <v>1</v>
      </c>
      <c r="E179" s="120"/>
      <c r="F179" s="135">
        <f>F180+F184</f>
        <v>14576.738</v>
      </c>
      <c r="G179" s="121">
        <f>G180+G184</f>
        <v>11183.61</v>
      </c>
      <c r="H179" s="121">
        <f>H180+H184</f>
        <v>13500</v>
      </c>
    </row>
    <row r="180" spans="1:8" ht="15">
      <c r="A180" s="110" t="s">
        <v>184</v>
      </c>
      <c r="B180" s="119" t="s">
        <v>188</v>
      </c>
      <c r="C180" s="51" t="s">
        <v>3</v>
      </c>
      <c r="D180" s="51" t="s">
        <v>1</v>
      </c>
      <c r="E180" s="120"/>
      <c r="F180" s="130">
        <f aca="true" t="shared" si="28" ref="F180:H182">F181</f>
        <v>302.23</v>
      </c>
      <c r="G180" s="121">
        <f t="shared" si="28"/>
        <v>0</v>
      </c>
      <c r="H180" s="121">
        <f t="shared" si="28"/>
        <v>0</v>
      </c>
    </row>
    <row r="181" spans="1:8" ht="27">
      <c r="A181" s="110" t="s">
        <v>46</v>
      </c>
      <c r="B181" s="119" t="s">
        <v>188</v>
      </c>
      <c r="C181" s="51" t="s">
        <v>3</v>
      </c>
      <c r="D181" s="51" t="s">
        <v>1</v>
      </c>
      <c r="E181" s="120" t="s">
        <v>36</v>
      </c>
      <c r="F181" s="130">
        <f t="shared" si="28"/>
        <v>302.23</v>
      </c>
      <c r="G181" s="121">
        <f t="shared" si="28"/>
        <v>0</v>
      </c>
      <c r="H181" s="121">
        <f t="shared" si="28"/>
        <v>0</v>
      </c>
    </row>
    <row r="182" spans="1:8" ht="27">
      <c r="A182" s="110" t="s">
        <v>47</v>
      </c>
      <c r="B182" s="119" t="s">
        <v>188</v>
      </c>
      <c r="C182" s="51" t="s">
        <v>3</v>
      </c>
      <c r="D182" s="51" t="s">
        <v>1</v>
      </c>
      <c r="E182" s="120" t="s">
        <v>37</v>
      </c>
      <c r="F182" s="130">
        <f t="shared" si="28"/>
        <v>302.23</v>
      </c>
      <c r="G182" s="121">
        <f t="shared" si="28"/>
        <v>0</v>
      </c>
      <c r="H182" s="121">
        <f t="shared" si="28"/>
        <v>0</v>
      </c>
    </row>
    <row r="183" spans="1:8" ht="27">
      <c r="A183" s="110" t="s">
        <v>105</v>
      </c>
      <c r="B183" s="119" t="s">
        <v>188</v>
      </c>
      <c r="C183" s="51" t="s">
        <v>3</v>
      </c>
      <c r="D183" s="51" t="s">
        <v>1</v>
      </c>
      <c r="E183" s="120" t="s">
        <v>106</v>
      </c>
      <c r="F183" s="130">
        <v>302.23</v>
      </c>
      <c r="G183" s="121">
        <v>0</v>
      </c>
      <c r="H183" s="121">
        <v>0</v>
      </c>
    </row>
    <row r="184" spans="1:8" ht="27">
      <c r="A184" s="110" t="s">
        <v>185</v>
      </c>
      <c r="B184" s="118" t="s">
        <v>189</v>
      </c>
      <c r="C184" s="51" t="s">
        <v>3</v>
      </c>
      <c r="D184" s="51" t="s">
        <v>1</v>
      </c>
      <c r="E184" s="120"/>
      <c r="F184" s="113">
        <f aca="true" t="shared" si="29" ref="F184:H186">F185</f>
        <v>14274.508</v>
      </c>
      <c r="G184" s="121">
        <f t="shared" si="29"/>
        <v>11183.61</v>
      </c>
      <c r="H184" s="121">
        <f t="shared" si="29"/>
        <v>13500</v>
      </c>
    </row>
    <row r="185" spans="1:8" ht="27">
      <c r="A185" s="110" t="s">
        <v>46</v>
      </c>
      <c r="B185" s="118" t="s">
        <v>189</v>
      </c>
      <c r="C185" s="51" t="s">
        <v>3</v>
      </c>
      <c r="D185" s="51" t="s">
        <v>1</v>
      </c>
      <c r="E185" s="120" t="s">
        <v>36</v>
      </c>
      <c r="F185" s="113">
        <f t="shared" si="29"/>
        <v>14274.508</v>
      </c>
      <c r="G185" s="121">
        <f t="shared" si="29"/>
        <v>11183.61</v>
      </c>
      <c r="H185" s="121">
        <f t="shared" si="29"/>
        <v>13500</v>
      </c>
    </row>
    <row r="186" spans="1:8" ht="27">
      <c r="A186" s="110" t="s">
        <v>47</v>
      </c>
      <c r="B186" s="118" t="s">
        <v>189</v>
      </c>
      <c r="C186" s="51" t="s">
        <v>3</v>
      </c>
      <c r="D186" s="51" t="s">
        <v>1</v>
      </c>
      <c r="E186" s="120" t="s">
        <v>37</v>
      </c>
      <c r="F186" s="113">
        <f t="shared" si="29"/>
        <v>14274.508</v>
      </c>
      <c r="G186" s="121">
        <f t="shared" si="29"/>
        <v>11183.61</v>
      </c>
      <c r="H186" s="121">
        <f t="shared" si="29"/>
        <v>13500</v>
      </c>
    </row>
    <row r="187" spans="1:8" ht="27">
      <c r="A187" s="110" t="s">
        <v>186</v>
      </c>
      <c r="B187" s="118" t="s">
        <v>189</v>
      </c>
      <c r="C187" s="51" t="s">
        <v>3</v>
      </c>
      <c r="D187" s="51" t="s">
        <v>1</v>
      </c>
      <c r="E187" s="120" t="s">
        <v>106</v>
      </c>
      <c r="F187" s="113">
        <v>14274.508</v>
      </c>
      <c r="G187" s="121">
        <v>11183.61</v>
      </c>
      <c r="H187" s="121">
        <v>13500</v>
      </c>
    </row>
    <row r="188" spans="1:8" ht="53.25">
      <c r="A188" s="15" t="s">
        <v>176</v>
      </c>
      <c r="B188" s="107" t="s">
        <v>191</v>
      </c>
      <c r="C188" s="50" t="s">
        <v>3</v>
      </c>
      <c r="D188" s="50" t="s">
        <v>1</v>
      </c>
      <c r="E188" s="108"/>
      <c r="F188" s="105">
        <f>F189</f>
        <v>500</v>
      </c>
      <c r="G188" s="109">
        <f>G189</f>
        <v>0</v>
      </c>
      <c r="H188" s="109">
        <f>H189</f>
        <v>0</v>
      </c>
    </row>
    <row r="189" spans="1:8" ht="53.25">
      <c r="A189" s="14" t="s">
        <v>177</v>
      </c>
      <c r="B189" s="75" t="s">
        <v>192</v>
      </c>
      <c r="C189" s="51" t="s">
        <v>3</v>
      </c>
      <c r="D189" s="51" t="s">
        <v>1</v>
      </c>
      <c r="E189" s="25"/>
      <c r="F189" s="30">
        <f aca="true" t="shared" si="30" ref="F189:H192">F190</f>
        <v>500</v>
      </c>
      <c r="G189" s="61">
        <f t="shared" si="30"/>
        <v>0</v>
      </c>
      <c r="H189" s="61">
        <f t="shared" si="30"/>
        <v>0</v>
      </c>
    </row>
    <row r="190" spans="1:8" ht="27">
      <c r="A190" s="14" t="s">
        <v>178</v>
      </c>
      <c r="B190" s="75" t="s">
        <v>190</v>
      </c>
      <c r="C190" s="51" t="s">
        <v>3</v>
      </c>
      <c r="D190" s="51" t="s">
        <v>1</v>
      </c>
      <c r="E190" s="25"/>
      <c r="F190" s="30">
        <f t="shared" si="30"/>
        <v>500</v>
      </c>
      <c r="G190" s="61">
        <f t="shared" si="30"/>
        <v>0</v>
      </c>
      <c r="H190" s="61">
        <f t="shared" si="30"/>
        <v>0</v>
      </c>
    </row>
    <row r="191" spans="1:8" ht="27">
      <c r="A191" s="14" t="s">
        <v>46</v>
      </c>
      <c r="B191" s="75" t="s">
        <v>190</v>
      </c>
      <c r="C191" s="51" t="s">
        <v>3</v>
      </c>
      <c r="D191" s="51" t="s">
        <v>1</v>
      </c>
      <c r="E191" s="25" t="s">
        <v>36</v>
      </c>
      <c r="F191" s="30">
        <f t="shared" si="30"/>
        <v>500</v>
      </c>
      <c r="G191" s="61">
        <f t="shared" si="30"/>
        <v>0</v>
      </c>
      <c r="H191" s="61">
        <f t="shared" si="30"/>
        <v>0</v>
      </c>
    </row>
    <row r="192" spans="1:8" ht="27">
      <c r="A192" s="14" t="s">
        <v>47</v>
      </c>
      <c r="B192" s="75" t="s">
        <v>190</v>
      </c>
      <c r="C192" s="51" t="s">
        <v>3</v>
      </c>
      <c r="D192" s="51" t="s">
        <v>1</v>
      </c>
      <c r="E192" s="25" t="s">
        <v>37</v>
      </c>
      <c r="F192" s="30">
        <f t="shared" si="30"/>
        <v>500</v>
      </c>
      <c r="G192" s="61">
        <f t="shared" si="30"/>
        <v>0</v>
      </c>
      <c r="H192" s="61">
        <f t="shared" si="30"/>
        <v>0</v>
      </c>
    </row>
    <row r="193" spans="1:8" ht="27">
      <c r="A193" s="14" t="s">
        <v>48</v>
      </c>
      <c r="B193" s="75" t="s">
        <v>190</v>
      </c>
      <c r="C193" s="51" t="s">
        <v>3</v>
      </c>
      <c r="D193" s="51" t="s">
        <v>1</v>
      </c>
      <c r="E193" s="25" t="s">
        <v>27</v>
      </c>
      <c r="F193" s="30">
        <v>500</v>
      </c>
      <c r="G193" s="61">
        <v>0</v>
      </c>
      <c r="H193" s="61">
        <v>0</v>
      </c>
    </row>
    <row r="194" spans="1:8" ht="15">
      <c r="A194" s="15" t="s">
        <v>13</v>
      </c>
      <c r="B194" s="33"/>
      <c r="C194" s="50" t="s">
        <v>3</v>
      </c>
      <c r="D194" s="50" t="s">
        <v>6</v>
      </c>
      <c r="E194" s="19"/>
      <c r="F194" s="115">
        <f>F195+F200+F215+F205+F210</f>
        <v>7658.283</v>
      </c>
      <c r="G194" s="65">
        <f>G195+G200</f>
        <v>5580</v>
      </c>
      <c r="H194" s="65">
        <f>H195+H200</f>
        <v>5272.02</v>
      </c>
    </row>
    <row r="195" spans="1:8" ht="27">
      <c r="A195" s="14" t="s">
        <v>76</v>
      </c>
      <c r="B195" s="76" t="s">
        <v>147</v>
      </c>
      <c r="C195" s="51" t="s">
        <v>3</v>
      </c>
      <c r="D195" s="51" t="s">
        <v>6</v>
      </c>
      <c r="E195" s="19"/>
      <c r="F195" s="79">
        <f aca="true" t="shared" si="31" ref="F195:H198">F196</f>
        <v>180</v>
      </c>
      <c r="G195" s="77">
        <f t="shared" si="31"/>
        <v>180</v>
      </c>
      <c r="H195" s="77">
        <f t="shared" si="31"/>
        <v>180</v>
      </c>
    </row>
    <row r="196" spans="1:8" ht="15">
      <c r="A196" s="14" t="s">
        <v>146</v>
      </c>
      <c r="B196" s="76" t="s">
        <v>171</v>
      </c>
      <c r="C196" s="51" t="s">
        <v>3</v>
      </c>
      <c r="D196" s="51" t="s">
        <v>6</v>
      </c>
      <c r="E196" s="19"/>
      <c r="F196" s="30">
        <f t="shared" si="31"/>
        <v>180</v>
      </c>
      <c r="G196" s="77">
        <f t="shared" si="31"/>
        <v>180</v>
      </c>
      <c r="H196" s="77">
        <f t="shared" si="31"/>
        <v>180</v>
      </c>
    </row>
    <row r="197" spans="1:8" ht="45" customHeight="1">
      <c r="A197" s="16" t="s">
        <v>56</v>
      </c>
      <c r="B197" s="76" t="s">
        <v>171</v>
      </c>
      <c r="C197" s="51" t="s">
        <v>3</v>
      </c>
      <c r="D197" s="51" t="s">
        <v>6</v>
      </c>
      <c r="E197" s="25" t="s">
        <v>52</v>
      </c>
      <c r="F197" s="30">
        <f t="shared" si="31"/>
        <v>180</v>
      </c>
      <c r="G197" s="30">
        <f t="shared" si="31"/>
        <v>180</v>
      </c>
      <c r="H197" s="30">
        <f t="shared" si="31"/>
        <v>180</v>
      </c>
    </row>
    <row r="198" spans="1:8" ht="19.5" customHeight="1">
      <c r="A198" s="17" t="s">
        <v>55</v>
      </c>
      <c r="B198" s="76" t="s">
        <v>171</v>
      </c>
      <c r="C198" s="51" t="s">
        <v>3</v>
      </c>
      <c r="D198" s="51" t="s">
        <v>6</v>
      </c>
      <c r="E198" s="25" t="s">
        <v>53</v>
      </c>
      <c r="F198" s="30">
        <f t="shared" si="31"/>
        <v>180</v>
      </c>
      <c r="G198" s="30">
        <f t="shared" si="31"/>
        <v>180</v>
      </c>
      <c r="H198" s="30">
        <f t="shared" si="31"/>
        <v>180</v>
      </c>
    </row>
    <row r="199" spans="1:8" ht="45" customHeight="1">
      <c r="A199" s="14" t="s">
        <v>56</v>
      </c>
      <c r="B199" s="76" t="s">
        <v>171</v>
      </c>
      <c r="C199" s="51" t="s">
        <v>3</v>
      </c>
      <c r="D199" s="51" t="s">
        <v>6</v>
      </c>
      <c r="E199" s="25" t="s">
        <v>54</v>
      </c>
      <c r="F199" s="30">
        <v>180</v>
      </c>
      <c r="G199" s="30">
        <v>180</v>
      </c>
      <c r="H199" s="30">
        <v>180</v>
      </c>
    </row>
    <row r="200" spans="1:8" ht="27">
      <c r="A200" s="15" t="s">
        <v>77</v>
      </c>
      <c r="B200" s="33" t="s">
        <v>150</v>
      </c>
      <c r="C200" s="50" t="s">
        <v>3</v>
      </c>
      <c r="D200" s="50" t="s">
        <v>6</v>
      </c>
      <c r="E200" s="19"/>
      <c r="F200" s="48">
        <f>F201</f>
        <v>7040.7</v>
      </c>
      <c r="G200" s="48">
        <f>G202</f>
        <v>5400</v>
      </c>
      <c r="H200" s="48">
        <f>H202</f>
        <v>5092.02</v>
      </c>
    </row>
    <row r="201" spans="1:8" ht="15">
      <c r="A201" s="14" t="s">
        <v>148</v>
      </c>
      <c r="B201" s="76" t="s">
        <v>172</v>
      </c>
      <c r="C201" s="51" t="s">
        <v>3</v>
      </c>
      <c r="D201" s="51" t="s">
        <v>6</v>
      </c>
      <c r="E201" s="25"/>
      <c r="F201" s="49">
        <f>F202</f>
        <v>7040.7</v>
      </c>
      <c r="G201" s="49">
        <f>G202</f>
        <v>5400</v>
      </c>
      <c r="H201" s="49">
        <f>H202</f>
        <v>5092.02</v>
      </c>
    </row>
    <row r="202" spans="1:8" ht="45" customHeight="1">
      <c r="A202" s="14" t="s">
        <v>88</v>
      </c>
      <c r="B202" s="76" t="s">
        <v>172</v>
      </c>
      <c r="C202" s="51" t="s">
        <v>3</v>
      </c>
      <c r="D202" s="51" t="s">
        <v>6</v>
      </c>
      <c r="E202" s="25" t="s">
        <v>52</v>
      </c>
      <c r="F202" s="30">
        <f aca="true" t="shared" si="32" ref="F202:H203">F203</f>
        <v>7040.7</v>
      </c>
      <c r="G202" s="30">
        <f t="shared" si="32"/>
        <v>5400</v>
      </c>
      <c r="H202" s="30">
        <f t="shared" si="32"/>
        <v>5092.02</v>
      </c>
    </row>
    <row r="203" spans="1:8" ht="15">
      <c r="A203" s="16" t="s">
        <v>55</v>
      </c>
      <c r="B203" s="76" t="s">
        <v>172</v>
      </c>
      <c r="C203" s="51" t="s">
        <v>3</v>
      </c>
      <c r="D203" s="51" t="s">
        <v>6</v>
      </c>
      <c r="E203" s="25" t="s">
        <v>53</v>
      </c>
      <c r="F203" s="30">
        <f t="shared" si="32"/>
        <v>7040.7</v>
      </c>
      <c r="G203" s="30">
        <f t="shared" si="32"/>
        <v>5400</v>
      </c>
      <c r="H203" s="30">
        <f t="shared" si="32"/>
        <v>5092.02</v>
      </c>
    </row>
    <row r="204" spans="1:8" ht="39.75">
      <c r="A204" s="14" t="s">
        <v>88</v>
      </c>
      <c r="B204" s="96" t="s">
        <v>172</v>
      </c>
      <c r="C204" s="51" t="s">
        <v>3</v>
      </c>
      <c r="D204" s="51" t="s">
        <v>6</v>
      </c>
      <c r="E204" s="97" t="s">
        <v>54</v>
      </c>
      <c r="F204" s="30">
        <v>7040.7</v>
      </c>
      <c r="G204" s="30">
        <v>5400</v>
      </c>
      <c r="H204" s="30">
        <v>5092.02</v>
      </c>
    </row>
    <row r="205" spans="1:8" ht="39.75">
      <c r="A205" s="14" t="s">
        <v>254</v>
      </c>
      <c r="B205" s="51" t="s">
        <v>256</v>
      </c>
      <c r="C205" s="51" t="s">
        <v>3</v>
      </c>
      <c r="D205" s="51" t="s">
        <v>6</v>
      </c>
      <c r="E205" s="25"/>
      <c r="F205" s="30">
        <v>24.64</v>
      </c>
      <c r="G205" s="142">
        <f aca="true" t="shared" si="33" ref="G205:H213">G206</f>
        <v>0</v>
      </c>
      <c r="H205" s="142">
        <f t="shared" si="33"/>
        <v>0</v>
      </c>
    </row>
    <row r="206" spans="1:8" ht="15">
      <c r="A206" s="14" t="s">
        <v>255</v>
      </c>
      <c r="B206" s="51" t="s">
        <v>257</v>
      </c>
      <c r="C206" s="51" t="s">
        <v>3</v>
      </c>
      <c r="D206" s="51" t="s">
        <v>6</v>
      </c>
      <c r="E206" s="25"/>
      <c r="F206" s="30">
        <v>24.64</v>
      </c>
      <c r="G206" s="142">
        <f t="shared" si="33"/>
        <v>0</v>
      </c>
      <c r="H206" s="142">
        <f t="shared" si="33"/>
        <v>0</v>
      </c>
    </row>
    <row r="207" spans="1:8" ht="27">
      <c r="A207" s="14" t="s">
        <v>46</v>
      </c>
      <c r="B207" s="51" t="s">
        <v>257</v>
      </c>
      <c r="C207" s="51" t="s">
        <v>3</v>
      </c>
      <c r="D207" s="51" t="s">
        <v>6</v>
      </c>
      <c r="E207" s="25" t="s">
        <v>36</v>
      </c>
      <c r="F207" s="30">
        <v>24.64</v>
      </c>
      <c r="G207" s="142">
        <f t="shared" si="33"/>
        <v>0</v>
      </c>
      <c r="H207" s="142">
        <f t="shared" si="33"/>
        <v>0</v>
      </c>
    </row>
    <row r="208" spans="1:8" ht="27">
      <c r="A208" s="14" t="s">
        <v>47</v>
      </c>
      <c r="B208" s="51" t="s">
        <v>257</v>
      </c>
      <c r="C208" s="51" t="s">
        <v>3</v>
      </c>
      <c r="D208" s="51" t="s">
        <v>6</v>
      </c>
      <c r="E208" s="25" t="s">
        <v>37</v>
      </c>
      <c r="F208" s="30">
        <v>24.64</v>
      </c>
      <c r="G208" s="142">
        <f t="shared" si="33"/>
        <v>0</v>
      </c>
      <c r="H208" s="142">
        <f t="shared" si="33"/>
        <v>0</v>
      </c>
    </row>
    <row r="209" spans="1:8" ht="27">
      <c r="A209" s="14" t="s">
        <v>48</v>
      </c>
      <c r="B209" s="51" t="s">
        <v>257</v>
      </c>
      <c r="C209" s="51" t="s">
        <v>3</v>
      </c>
      <c r="D209" s="51" t="s">
        <v>6</v>
      </c>
      <c r="E209" s="25" t="s">
        <v>27</v>
      </c>
      <c r="F209" s="30">
        <v>24.64</v>
      </c>
      <c r="G209" s="142">
        <v>0</v>
      </c>
      <c r="H209" s="142">
        <v>0</v>
      </c>
    </row>
    <row r="210" spans="1:8" ht="53.25">
      <c r="A210" s="14" t="s">
        <v>260</v>
      </c>
      <c r="B210" s="51" t="s">
        <v>258</v>
      </c>
      <c r="C210" s="51" t="s">
        <v>3</v>
      </c>
      <c r="D210" s="51" t="s">
        <v>6</v>
      </c>
      <c r="E210" s="25"/>
      <c r="F210" s="30">
        <f>F211</f>
        <v>20.55</v>
      </c>
      <c r="G210" s="142">
        <f t="shared" si="33"/>
        <v>0</v>
      </c>
      <c r="H210" s="142">
        <f t="shared" si="33"/>
        <v>0</v>
      </c>
    </row>
    <row r="211" spans="1:8" ht="15">
      <c r="A211" s="14" t="s">
        <v>255</v>
      </c>
      <c r="B211" s="51" t="s">
        <v>259</v>
      </c>
      <c r="C211" s="51" t="s">
        <v>3</v>
      </c>
      <c r="D211" s="51" t="s">
        <v>6</v>
      </c>
      <c r="E211" s="25"/>
      <c r="F211" s="30">
        <f>F212</f>
        <v>20.55</v>
      </c>
      <c r="G211" s="142">
        <f t="shared" si="33"/>
        <v>0</v>
      </c>
      <c r="H211" s="142">
        <f t="shared" si="33"/>
        <v>0</v>
      </c>
    </row>
    <row r="212" spans="1:8" ht="27">
      <c r="A212" s="14" t="s">
        <v>46</v>
      </c>
      <c r="B212" s="51" t="s">
        <v>259</v>
      </c>
      <c r="C212" s="51" t="s">
        <v>3</v>
      </c>
      <c r="D212" s="51" t="s">
        <v>6</v>
      </c>
      <c r="E212" s="25" t="s">
        <v>36</v>
      </c>
      <c r="F212" s="30">
        <f>F213</f>
        <v>20.55</v>
      </c>
      <c r="G212" s="142">
        <f t="shared" si="33"/>
        <v>0</v>
      </c>
      <c r="H212" s="142">
        <f t="shared" si="33"/>
        <v>0</v>
      </c>
    </row>
    <row r="213" spans="1:8" ht="27">
      <c r="A213" s="14" t="s">
        <v>47</v>
      </c>
      <c r="B213" s="51" t="s">
        <v>259</v>
      </c>
      <c r="C213" s="51" t="s">
        <v>3</v>
      </c>
      <c r="D213" s="51" t="s">
        <v>6</v>
      </c>
      <c r="E213" s="25" t="s">
        <v>37</v>
      </c>
      <c r="F213" s="30">
        <f>F214</f>
        <v>20.55</v>
      </c>
      <c r="G213" s="142">
        <f t="shared" si="33"/>
        <v>0</v>
      </c>
      <c r="H213" s="142">
        <f t="shared" si="33"/>
        <v>0</v>
      </c>
    </row>
    <row r="214" spans="1:8" ht="27">
      <c r="A214" s="14" t="s">
        <v>48</v>
      </c>
      <c r="B214" s="51" t="s">
        <v>259</v>
      </c>
      <c r="C214" s="51" t="s">
        <v>3</v>
      </c>
      <c r="D214" s="51" t="s">
        <v>6</v>
      </c>
      <c r="E214" s="25" t="s">
        <v>27</v>
      </c>
      <c r="F214" s="30">
        <v>20.55</v>
      </c>
      <c r="G214" s="142">
        <v>0</v>
      </c>
      <c r="H214" s="142">
        <v>0</v>
      </c>
    </row>
    <row r="215" spans="1:8" ht="39.75">
      <c r="A215" s="14" t="s">
        <v>104</v>
      </c>
      <c r="B215" s="76" t="s">
        <v>149</v>
      </c>
      <c r="C215" s="51" t="s">
        <v>3</v>
      </c>
      <c r="D215" s="51" t="s">
        <v>6</v>
      </c>
      <c r="E215" s="25"/>
      <c r="F215" s="123">
        <f>F216</f>
        <v>392.393</v>
      </c>
      <c r="G215" s="30">
        <v>0</v>
      </c>
      <c r="H215" s="30">
        <v>0</v>
      </c>
    </row>
    <row r="216" spans="1:8" ht="15">
      <c r="A216" s="14" t="s">
        <v>193</v>
      </c>
      <c r="B216" s="76" t="s">
        <v>194</v>
      </c>
      <c r="C216" s="51" t="s">
        <v>3</v>
      </c>
      <c r="D216" s="51" t="s">
        <v>6</v>
      </c>
      <c r="E216" s="25"/>
      <c r="F216" s="123">
        <f>F217</f>
        <v>392.393</v>
      </c>
      <c r="G216" s="30">
        <v>0</v>
      </c>
      <c r="H216" s="30">
        <v>0</v>
      </c>
    </row>
    <row r="217" spans="1:8" ht="27">
      <c r="A217" s="14" t="s">
        <v>46</v>
      </c>
      <c r="B217" s="76" t="s">
        <v>194</v>
      </c>
      <c r="C217" s="51" t="s">
        <v>3</v>
      </c>
      <c r="D217" s="51" t="s">
        <v>6</v>
      </c>
      <c r="E217" s="25" t="s">
        <v>36</v>
      </c>
      <c r="F217" s="123">
        <f>F218</f>
        <v>392.393</v>
      </c>
      <c r="G217" s="30">
        <v>0</v>
      </c>
      <c r="H217" s="30">
        <v>0</v>
      </c>
    </row>
    <row r="218" spans="1:8" ht="27">
      <c r="A218" s="14" t="s">
        <v>47</v>
      </c>
      <c r="B218" s="76" t="s">
        <v>194</v>
      </c>
      <c r="C218" s="51" t="s">
        <v>3</v>
      </c>
      <c r="D218" s="51" t="s">
        <v>6</v>
      </c>
      <c r="E218" s="25" t="s">
        <v>37</v>
      </c>
      <c r="F218" s="123">
        <f>F219</f>
        <v>392.393</v>
      </c>
      <c r="G218" s="30">
        <v>0</v>
      </c>
      <c r="H218" s="30">
        <v>0</v>
      </c>
    </row>
    <row r="219" spans="1:8" ht="27">
      <c r="A219" s="14" t="s">
        <v>48</v>
      </c>
      <c r="B219" s="76" t="s">
        <v>194</v>
      </c>
      <c r="C219" s="51" t="s">
        <v>3</v>
      </c>
      <c r="D219" s="51" t="s">
        <v>6</v>
      </c>
      <c r="E219" s="25" t="s">
        <v>27</v>
      </c>
      <c r="F219" s="123">
        <v>392.393</v>
      </c>
      <c r="G219" s="30">
        <v>0</v>
      </c>
      <c r="H219" s="30">
        <v>0</v>
      </c>
    </row>
    <row r="220" spans="1:8" ht="15">
      <c r="A220" s="34" t="s">
        <v>21</v>
      </c>
      <c r="B220" s="82" t="s">
        <v>151</v>
      </c>
      <c r="C220" s="50" t="s">
        <v>18</v>
      </c>
      <c r="D220" s="51"/>
      <c r="E220" s="25"/>
      <c r="F220" s="27">
        <f>F221</f>
        <v>28</v>
      </c>
      <c r="G220" s="65">
        <v>28</v>
      </c>
      <c r="H220" s="65">
        <v>28</v>
      </c>
    </row>
    <row r="221" spans="1:8" ht="15">
      <c r="A221" s="23" t="s">
        <v>89</v>
      </c>
      <c r="B221" s="82" t="s">
        <v>151</v>
      </c>
      <c r="C221" s="50" t="s">
        <v>18</v>
      </c>
      <c r="D221" s="50" t="s">
        <v>18</v>
      </c>
      <c r="E221" s="25"/>
      <c r="F221" s="27">
        <f>F222</f>
        <v>28</v>
      </c>
      <c r="G221" s="65">
        <v>28</v>
      </c>
      <c r="H221" s="65">
        <v>28</v>
      </c>
    </row>
    <row r="222" spans="1:8" ht="66">
      <c r="A222" s="16" t="s">
        <v>78</v>
      </c>
      <c r="B222" s="84" t="s">
        <v>151</v>
      </c>
      <c r="C222" s="21" t="s">
        <v>18</v>
      </c>
      <c r="D222" s="21" t="s">
        <v>18</v>
      </c>
      <c r="E222" s="18"/>
      <c r="F222" s="78">
        <f>F223</f>
        <v>28</v>
      </c>
      <c r="G222" s="61">
        <v>28</v>
      </c>
      <c r="H222" s="61">
        <v>28</v>
      </c>
    </row>
    <row r="223" spans="1:8" ht="26.25">
      <c r="A223" s="24" t="s">
        <v>79</v>
      </c>
      <c r="B223" s="84" t="s">
        <v>173</v>
      </c>
      <c r="C223" s="21" t="s">
        <v>18</v>
      </c>
      <c r="D223" s="21" t="s">
        <v>18</v>
      </c>
      <c r="E223" s="32"/>
      <c r="F223" s="49">
        <f>F224</f>
        <v>28</v>
      </c>
      <c r="G223" s="61">
        <v>28</v>
      </c>
      <c r="H223" s="61">
        <v>28</v>
      </c>
    </row>
    <row r="224" spans="1:8" ht="15">
      <c r="A224" s="14" t="s">
        <v>41</v>
      </c>
      <c r="B224" s="84" t="s">
        <v>173</v>
      </c>
      <c r="C224" s="51" t="s">
        <v>18</v>
      </c>
      <c r="D224" s="51" t="s">
        <v>18</v>
      </c>
      <c r="E224" s="22" t="s">
        <v>42</v>
      </c>
      <c r="F224" s="30">
        <f>F225</f>
        <v>28</v>
      </c>
      <c r="G224" s="61">
        <v>28</v>
      </c>
      <c r="H224" s="61">
        <v>28</v>
      </c>
    </row>
    <row r="225" spans="1:8" ht="15">
      <c r="A225" s="35" t="s">
        <v>14</v>
      </c>
      <c r="B225" s="84" t="s">
        <v>173</v>
      </c>
      <c r="C225" s="51" t="s">
        <v>18</v>
      </c>
      <c r="D225" s="51" t="s">
        <v>18</v>
      </c>
      <c r="E225" s="25" t="s">
        <v>26</v>
      </c>
      <c r="F225" s="30">
        <v>28</v>
      </c>
      <c r="G225" s="61">
        <v>28</v>
      </c>
      <c r="H225" s="61">
        <v>28</v>
      </c>
    </row>
    <row r="226" spans="1:8" ht="15">
      <c r="A226" s="34" t="s">
        <v>50</v>
      </c>
      <c r="B226" s="25"/>
      <c r="C226" s="50" t="s">
        <v>19</v>
      </c>
      <c r="D226" s="50"/>
      <c r="E226" s="25"/>
      <c r="F226" s="27">
        <f>F227+F236</f>
        <v>13355.4</v>
      </c>
      <c r="G226" s="27">
        <f aca="true" t="shared" si="34" ref="F226:H227">G227</f>
        <v>13942.6</v>
      </c>
      <c r="H226" s="27">
        <f t="shared" si="34"/>
        <v>14076.6</v>
      </c>
    </row>
    <row r="227" spans="1:8" ht="15">
      <c r="A227" s="23" t="s">
        <v>20</v>
      </c>
      <c r="B227" s="25"/>
      <c r="C227" s="50" t="s">
        <v>19</v>
      </c>
      <c r="D227" s="50" t="s">
        <v>0</v>
      </c>
      <c r="E227" s="25"/>
      <c r="F227" s="27">
        <f t="shared" si="34"/>
        <v>12652.73</v>
      </c>
      <c r="G227" s="27">
        <f t="shared" si="34"/>
        <v>13942.6</v>
      </c>
      <c r="H227" s="27">
        <f t="shared" si="34"/>
        <v>14076.6</v>
      </c>
    </row>
    <row r="228" spans="1:8" ht="66">
      <c r="A228" s="26" t="s">
        <v>80</v>
      </c>
      <c r="B228" s="10" t="s">
        <v>152</v>
      </c>
      <c r="C228" s="51" t="s">
        <v>19</v>
      </c>
      <c r="D228" s="51" t="s">
        <v>0</v>
      </c>
      <c r="E228" s="22"/>
      <c r="F228" s="30">
        <f>F229+F232</f>
        <v>12652.73</v>
      </c>
      <c r="G228" s="30">
        <f>G229+G232</f>
        <v>13942.6</v>
      </c>
      <c r="H228" s="30">
        <f>H229+H232</f>
        <v>14076.6</v>
      </c>
    </row>
    <row r="229" spans="1:8" ht="31.5" customHeight="1">
      <c r="A229" s="26" t="s">
        <v>81</v>
      </c>
      <c r="B229" s="10" t="s">
        <v>174</v>
      </c>
      <c r="C229" s="21" t="s">
        <v>19</v>
      </c>
      <c r="D229" s="21" t="s">
        <v>0</v>
      </c>
      <c r="E229" s="32"/>
      <c r="F229" s="30">
        <f aca="true" t="shared" si="35" ref="F229:H230">F230</f>
        <v>7888.83</v>
      </c>
      <c r="G229" s="49">
        <f t="shared" si="35"/>
        <v>8692.7</v>
      </c>
      <c r="H229" s="49">
        <f t="shared" si="35"/>
        <v>8789.5</v>
      </c>
    </row>
    <row r="230" spans="1:8" ht="15">
      <c r="A230" s="14" t="s">
        <v>41</v>
      </c>
      <c r="B230" s="10" t="s">
        <v>174</v>
      </c>
      <c r="C230" s="51" t="s">
        <v>19</v>
      </c>
      <c r="D230" s="51" t="s">
        <v>0</v>
      </c>
      <c r="E230" s="25" t="s">
        <v>42</v>
      </c>
      <c r="F230" s="30">
        <f t="shared" si="35"/>
        <v>7888.83</v>
      </c>
      <c r="G230" s="30">
        <f>G231</f>
        <v>8692.7</v>
      </c>
      <c r="H230" s="30">
        <f t="shared" si="35"/>
        <v>8789.5</v>
      </c>
    </row>
    <row r="231" spans="1:8" ht="15">
      <c r="A231" s="35" t="s">
        <v>14</v>
      </c>
      <c r="B231" s="10" t="s">
        <v>174</v>
      </c>
      <c r="C231" s="51" t="s">
        <v>19</v>
      </c>
      <c r="D231" s="51" t="s">
        <v>0</v>
      </c>
      <c r="E231" s="25" t="s">
        <v>26</v>
      </c>
      <c r="F231" s="30">
        <v>7888.83</v>
      </c>
      <c r="G231" s="30">
        <v>8692.7</v>
      </c>
      <c r="H231" s="30">
        <v>8789.5</v>
      </c>
    </row>
    <row r="232" spans="1:8" ht="54.75" customHeight="1">
      <c r="A232" s="26" t="s">
        <v>82</v>
      </c>
      <c r="B232" s="10" t="s">
        <v>126</v>
      </c>
      <c r="C232" s="58" t="s">
        <v>19</v>
      </c>
      <c r="D232" s="58" t="s">
        <v>0</v>
      </c>
      <c r="E232" s="25"/>
      <c r="F232" s="30">
        <f>F234</f>
        <v>4763.9</v>
      </c>
      <c r="G232" s="30">
        <f>G234</f>
        <v>5249.9</v>
      </c>
      <c r="H232" s="30">
        <f>H234</f>
        <v>5287.1</v>
      </c>
    </row>
    <row r="233" spans="1:8" ht="15">
      <c r="A233" s="26" t="s">
        <v>83</v>
      </c>
      <c r="B233" s="10" t="s">
        <v>175</v>
      </c>
      <c r="C233" s="58" t="s">
        <v>19</v>
      </c>
      <c r="D233" s="58" t="s">
        <v>0</v>
      </c>
      <c r="E233" s="25"/>
      <c r="F233" s="30">
        <f aca="true" t="shared" si="36" ref="F233:H234">F234</f>
        <v>4763.9</v>
      </c>
      <c r="G233" s="30">
        <f t="shared" si="36"/>
        <v>5249.9</v>
      </c>
      <c r="H233" s="30">
        <f t="shared" si="36"/>
        <v>5287.1</v>
      </c>
    </row>
    <row r="234" spans="1:8" ht="15">
      <c r="A234" s="14" t="s">
        <v>41</v>
      </c>
      <c r="B234" s="10" t="s">
        <v>175</v>
      </c>
      <c r="C234" s="58" t="s">
        <v>19</v>
      </c>
      <c r="D234" s="58" t="s">
        <v>0</v>
      </c>
      <c r="E234" s="25" t="s">
        <v>42</v>
      </c>
      <c r="F234" s="30">
        <f t="shared" si="36"/>
        <v>4763.9</v>
      </c>
      <c r="G234" s="30">
        <f t="shared" si="36"/>
        <v>5249.9</v>
      </c>
      <c r="H234" s="30">
        <f t="shared" si="36"/>
        <v>5287.1</v>
      </c>
    </row>
    <row r="235" spans="1:8" ht="15.75" customHeight="1">
      <c r="A235" s="35" t="s">
        <v>14</v>
      </c>
      <c r="B235" s="10" t="s">
        <v>175</v>
      </c>
      <c r="C235" s="51" t="s">
        <v>19</v>
      </c>
      <c r="D235" s="51" t="s">
        <v>0</v>
      </c>
      <c r="E235" s="25" t="s">
        <v>26</v>
      </c>
      <c r="F235" s="30">
        <v>4763.9</v>
      </c>
      <c r="G235" s="30">
        <v>5249.9</v>
      </c>
      <c r="H235" s="30">
        <v>5287.1</v>
      </c>
    </row>
    <row r="236" spans="1:8" ht="15.75" customHeight="1">
      <c r="A236" s="136" t="s">
        <v>240</v>
      </c>
      <c r="B236" s="82"/>
      <c r="C236" s="51"/>
      <c r="D236" s="51"/>
      <c r="E236" s="25"/>
      <c r="F236" s="27">
        <f>F237</f>
        <v>702.67</v>
      </c>
      <c r="G236" s="27">
        <f>G237</f>
        <v>0</v>
      </c>
      <c r="H236" s="27">
        <f>H237</f>
        <v>0</v>
      </c>
    </row>
    <row r="237" spans="1:8" ht="54.75" customHeight="1">
      <c r="A237" s="141" t="s">
        <v>241</v>
      </c>
      <c r="B237" s="139">
        <v>5001300000</v>
      </c>
      <c r="C237" s="50" t="s">
        <v>19</v>
      </c>
      <c r="D237" s="50" t="s">
        <v>2</v>
      </c>
      <c r="E237" s="25"/>
      <c r="F237" s="27">
        <f aca="true" t="shared" si="37" ref="F237:H239">F238</f>
        <v>702.67</v>
      </c>
      <c r="G237" s="30">
        <f t="shared" si="37"/>
        <v>0</v>
      </c>
      <c r="H237" s="30">
        <f t="shared" si="37"/>
        <v>0</v>
      </c>
    </row>
    <row r="238" spans="1:8" ht="15.75" customHeight="1">
      <c r="A238" s="137" t="s">
        <v>242</v>
      </c>
      <c r="B238" s="140">
        <v>5001300113</v>
      </c>
      <c r="C238" s="51" t="s">
        <v>19</v>
      </c>
      <c r="D238" s="51" t="s">
        <v>2</v>
      </c>
      <c r="E238" s="25"/>
      <c r="F238" s="30">
        <f t="shared" si="37"/>
        <v>702.67</v>
      </c>
      <c r="G238" s="30">
        <f t="shared" si="37"/>
        <v>0</v>
      </c>
      <c r="H238" s="30">
        <f t="shared" si="37"/>
        <v>0</v>
      </c>
    </row>
    <row r="239" spans="1:8" ht="15.75" customHeight="1">
      <c r="A239" s="138" t="s">
        <v>41</v>
      </c>
      <c r="B239" s="140">
        <v>5001300113</v>
      </c>
      <c r="C239" s="51" t="s">
        <v>19</v>
      </c>
      <c r="D239" s="51" t="s">
        <v>2</v>
      </c>
      <c r="E239" s="25" t="s">
        <v>42</v>
      </c>
      <c r="F239" s="30">
        <f t="shared" si="37"/>
        <v>702.67</v>
      </c>
      <c r="G239" s="30">
        <f t="shared" si="37"/>
        <v>0</v>
      </c>
      <c r="H239" s="30">
        <f t="shared" si="37"/>
        <v>0</v>
      </c>
    </row>
    <row r="240" spans="1:8" ht="15.75" customHeight="1">
      <c r="A240" s="138" t="s">
        <v>14</v>
      </c>
      <c r="B240" s="140">
        <v>5001300113</v>
      </c>
      <c r="C240" s="51" t="s">
        <v>19</v>
      </c>
      <c r="D240" s="51" t="s">
        <v>2</v>
      </c>
      <c r="E240" s="25" t="s">
        <v>26</v>
      </c>
      <c r="F240" s="30">
        <v>702.67</v>
      </c>
      <c r="G240" s="30">
        <v>0</v>
      </c>
      <c r="H240" s="30">
        <v>0</v>
      </c>
    </row>
    <row r="241" spans="1:8" ht="15.75" customHeight="1">
      <c r="A241" s="124" t="s">
        <v>195</v>
      </c>
      <c r="B241" s="82" t="s">
        <v>198</v>
      </c>
      <c r="C241" s="50" t="s">
        <v>19</v>
      </c>
      <c r="D241" s="50" t="s">
        <v>0</v>
      </c>
      <c r="E241" s="19"/>
      <c r="F241" s="27">
        <f aca="true" t="shared" si="38" ref="F241:G243">F242</f>
        <v>0</v>
      </c>
      <c r="G241" s="27">
        <f t="shared" si="38"/>
        <v>0</v>
      </c>
      <c r="H241" s="27">
        <f>H242</f>
        <v>0</v>
      </c>
    </row>
    <row r="242" spans="1:8" ht="24.75" customHeight="1">
      <c r="A242" s="125" t="s">
        <v>196</v>
      </c>
      <c r="B242" s="106" t="s">
        <v>199</v>
      </c>
      <c r="C242" s="51" t="s">
        <v>19</v>
      </c>
      <c r="D242" s="51" t="s">
        <v>0</v>
      </c>
      <c r="E242" s="25"/>
      <c r="F242" s="30">
        <f t="shared" si="38"/>
        <v>0</v>
      </c>
      <c r="G242" s="30">
        <f t="shared" si="38"/>
        <v>0</v>
      </c>
      <c r="H242" s="30">
        <f>H243</f>
        <v>0</v>
      </c>
    </row>
    <row r="243" spans="1:8" ht="24.75" customHeight="1">
      <c r="A243" s="126" t="s">
        <v>197</v>
      </c>
      <c r="B243" s="106" t="s">
        <v>200</v>
      </c>
      <c r="C243" s="51" t="s">
        <v>19</v>
      </c>
      <c r="D243" s="51" t="s">
        <v>0</v>
      </c>
      <c r="E243" s="25"/>
      <c r="F243" s="30">
        <f t="shared" si="38"/>
        <v>0</v>
      </c>
      <c r="G243" s="30">
        <f t="shared" si="38"/>
        <v>0</v>
      </c>
      <c r="H243" s="30">
        <f>H244</f>
        <v>0</v>
      </c>
    </row>
    <row r="244" spans="1:8" ht="24.75" customHeight="1">
      <c r="A244" s="127" t="s">
        <v>46</v>
      </c>
      <c r="B244" s="106" t="s">
        <v>200</v>
      </c>
      <c r="C244" s="51" t="s">
        <v>19</v>
      </c>
      <c r="D244" s="51" t="s">
        <v>0</v>
      </c>
      <c r="E244" s="25" t="s">
        <v>36</v>
      </c>
      <c r="F244" s="30">
        <f>F246</f>
        <v>0</v>
      </c>
      <c r="G244" s="30">
        <f>G246</f>
        <v>0</v>
      </c>
      <c r="H244" s="30">
        <f>H245</f>
        <v>0</v>
      </c>
    </row>
    <row r="245" spans="1:8" ht="24.75" customHeight="1">
      <c r="A245" s="128" t="s">
        <v>47</v>
      </c>
      <c r="B245" s="106" t="s">
        <v>200</v>
      </c>
      <c r="C245" s="51" t="s">
        <v>19</v>
      </c>
      <c r="D245" s="51" t="s">
        <v>0</v>
      </c>
      <c r="E245" s="25" t="s">
        <v>37</v>
      </c>
      <c r="F245" s="30">
        <v>0</v>
      </c>
      <c r="G245" s="30">
        <v>0</v>
      </c>
      <c r="H245" s="30">
        <f>H246</f>
        <v>0</v>
      </c>
    </row>
    <row r="246" spans="1:8" ht="24.75" customHeight="1">
      <c r="A246" s="127" t="s">
        <v>186</v>
      </c>
      <c r="B246" s="106" t="s">
        <v>200</v>
      </c>
      <c r="C246" s="51" t="s">
        <v>19</v>
      </c>
      <c r="D246" s="51" t="s">
        <v>0</v>
      </c>
      <c r="E246" s="25" t="s">
        <v>106</v>
      </c>
      <c r="F246" s="30">
        <v>0</v>
      </c>
      <c r="G246" s="30">
        <v>0</v>
      </c>
      <c r="H246" s="30">
        <v>0</v>
      </c>
    </row>
    <row r="247" spans="1:8" ht="15">
      <c r="A247" s="37" t="s">
        <v>22</v>
      </c>
      <c r="B247" s="25"/>
      <c r="C247" s="50" t="s">
        <v>5</v>
      </c>
      <c r="D247" s="50"/>
      <c r="E247" s="25"/>
      <c r="F247" s="27">
        <f aca="true" t="shared" si="39" ref="F247:H249">F248</f>
        <v>435</v>
      </c>
      <c r="G247" s="27">
        <f t="shared" si="39"/>
        <v>435</v>
      </c>
      <c r="H247" s="27">
        <f t="shared" si="39"/>
        <v>435</v>
      </c>
    </row>
    <row r="248" spans="1:8" ht="15">
      <c r="A248" s="37" t="s">
        <v>23</v>
      </c>
      <c r="B248" s="25"/>
      <c r="C248" s="50" t="s">
        <v>5</v>
      </c>
      <c r="D248" s="50" t="s">
        <v>0</v>
      </c>
      <c r="E248" s="25"/>
      <c r="F248" s="27">
        <f>F249</f>
        <v>435</v>
      </c>
      <c r="G248" s="27">
        <f>G249</f>
        <v>435</v>
      </c>
      <c r="H248" s="27">
        <f>H249</f>
        <v>435</v>
      </c>
    </row>
    <row r="249" spans="1:8" ht="64.5" customHeight="1">
      <c r="A249" s="80" t="s">
        <v>84</v>
      </c>
      <c r="B249" s="71" t="s">
        <v>153</v>
      </c>
      <c r="C249" s="51" t="s">
        <v>5</v>
      </c>
      <c r="D249" s="51" t="s">
        <v>0</v>
      </c>
      <c r="E249" s="22"/>
      <c r="F249" s="30">
        <f t="shared" si="39"/>
        <v>435</v>
      </c>
      <c r="G249" s="30">
        <f t="shared" si="39"/>
        <v>435</v>
      </c>
      <c r="H249" s="30">
        <f t="shared" si="39"/>
        <v>435</v>
      </c>
    </row>
    <row r="250" spans="1:8" ht="26.25">
      <c r="A250" s="24" t="s">
        <v>85</v>
      </c>
      <c r="B250" s="71" t="s">
        <v>247</v>
      </c>
      <c r="C250" s="58" t="s">
        <v>5</v>
      </c>
      <c r="D250" s="58" t="s">
        <v>0</v>
      </c>
      <c r="E250" s="25"/>
      <c r="F250" s="30">
        <f aca="true" t="shared" si="40" ref="F250:H251">F251</f>
        <v>435</v>
      </c>
      <c r="G250" s="30">
        <f t="shared" si="40"/>
        <v>435</v>
      </c>
      <c r="H250" s="30">
        <f t="shared" si="40"/>
        <v>435</v>
      </c>
    </row>
    <row r="251" spans="1:8" ht="15">
      <c r="A251" s="14" t="s">
        <v>41</v>
      </c>
      <c r="B251" s="71" t="s">
        <v>247</v>
      </c>
      <c r="C251" s="58" t="s">
        <v>5</v>
      </c>
      <c r="D251" s="58" t="s">
        <v>0</v>
      </c>
      <c r="E251" s="25" t="s">
        <v>42</v>
      </c>
      <c r="F251" s="30">
        <f t="shared" si="40"/>
        <v>435</v>
      </c>
      <c r="G251" s="30">
        <f t="shared" si="40"/>
        <v>435</v>
      </c>
      <c r="H251" s="30">
        <f t="shared" si="40"/>
        <v>435</v>
      </c>
    </row>
    <row r="252" spans="1:8" ht="15">
      <c r="A252" s="35" t="s">
        <v>14</v>
      </c>
      <c r="B252" s="71" t="s">
        <v>247</v>
      </c>
      <c r="C252" s="58" t="s">
        <v>5</v>
      </c>
      <c r="D252" s="58" t="s">
        <v>0</v>
      </c>
      <c r="E252" s="25" t="s">
        <v>26</v>
      </c>
      <c r="F252" s="30">
        <v>435</v>
      </c>
      <c r="G252" s="30">
        <v>435</v>
      </c>
      <c r="H252" s="30">
        <v>435</v>
      </c>
    </row>
    <row r="253" spans="1:8" ht="15">
      <c r="A253" s="52" t="s">
        <v>15</v>
      </c>
      <c r="B253" s="53"/>
      <c r="C253" s="53"/>
      <c r="D253" s="53"/>
      <c r="E253" s="53"/>
      <c r="F253" s="27">
        <f>F10</f>
        <v>66037.492</v>
      </c>
      <c r="G253" s="65">
        <f>G10+G7+G188</f>
        <v>45459.51</v>
      </c>
      <c r="H253" s="65">
        <f>H10+H188+H241</f>
        <v>47820.74</v>
      </c>
    </row>
    <row r="254" spans="1:8" ht="15">
      <c r="A254" s="62" t="s">
        <v>69</v>
      </c>
      <c r="B254" s="67"/>
      <c r="C254" s="63"/>
      <c r="D254" s="53"/>
      <c r="E254" s="67"/>
      <c r="F254" s="27"/>
      <c r="G254" s="61">
        <v>869.7</v>
      </c>
      <c r="H254" s="61">
        <v>1768.22</v>
      </c>
    </row>
    <row r="255" spans="1:8" ht="15">
      <c r="A255" s="52" t="s">
        <v>70</v>
      </c>
      <c r="B255" s="53"/>
      <c r="C255" s="53"/>
      <c r="D255" s="53"/>
      <c r="E255" s="53"/>
      <c r="F255" s="27">
        <f>F253</f>
        <v>66037.492</v>
      </c>
      <c r="G255" s="65">
        <f>G253+G254</f>
        <v>46329.21</v>
      </c>
      <c r="H255" s="65">
        <f>H253+H254</f>
        <v>49588.96</v>
      </c>
    </row>
  </sheetData>
  <sheetProtection/>
  <mergeCells count="1">
    <mergeCell ref="A8:F8"/>
  </mergeCells>
  <printOptions/>
  <pageMargins left="0.7874015748031497" right="0.1968503937007874" top="0.1968503937007874" bottom="0.1968503937007874" header="0.11811023622047245" footer="0.1181102362204724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Админ</cp:lastModifiedBy>
  <cp:lastPrinted>2022-11-21T06:51:29Z</cp:lastPrinted>
  <dcterms:created xsi:type="dcterms:W3CDTF">2002-11-21T11:52:45Z</dcterms:created>
  <dcterms:modified xsi:type="dcterms:W3CDTF">2022-11-21T06:51:40Z</dcterms:modified>
  <cp:category/>
  <cp:version/>
  <cp:contentType/>
  <cp:contentStatus/>
</cp:coreProperties>
</file>