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<sst xmlns="http://schemas.openxmlformats.org/spreadsheetml/2006/main" count="1081" uniqueCount="251">
  <si>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</si>
  <si>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</si>
  <si>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</si>
  <si>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</si>
  <si>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</si>
  <si>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</si>
  <si>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</si>
  <si>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</si>
  <si>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</si>
  <si>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</si>
  <si>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</si>
  <si>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</si>
  <si>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</si>
  <si>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</si>
  <si>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</si>
  <si>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</si>
  <si>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</si>
  <si>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</si>
  <si>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</si>
  <si>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</si>
  <si>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</si>
  <si>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</si>
  <si>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</si>
  <si>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Организация и содержание мест захоронения</t>
  </si>
  <si>
    <t>Мероприятия в области коммунального хозяйства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</si>
  <si>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</si>
  <si>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</si>
  <si>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</si>
  <si>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</si>
  <si>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</si>
  <si>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</si>
  <si>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</si>
  <si>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</si>
  <si>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</si>
  <si>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</si>
  <si>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</si>
  <si>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</si>
  <si>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</si>
  <si>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</si>
  <si>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</si>
  <si>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Ремонт и содержание автомобильных дорог общего пользования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</si>
  <si>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</si>
  <si>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</si>
  <si>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</si>
  <si>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</si>
  <si>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</si>
  <si>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</si>
  <si>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</si>
  <si>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</si>
  <si>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</si>
  <si>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</si>
  <si>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</si>
  <si>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</si>
  <si>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</si>
  <si>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</si>
  <si>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</si>
  <si>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</si>
  <si>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</si>
  <si>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</si>
  <si>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Тюльганский поссовет</t>
  </si>
  <si>
    <t>СОЦИАЛЬНАЯ ПОЛИТИКА</t>
  </si>
  <si>
    <t xml:space="preserve">Пенсионное обеспечение 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</si>
  <si>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</si>
  <si>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</si>
  <si>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</si>
  <si>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</si>
  <si>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</si>
  <si>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</si>
  <si>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</si>
  <si>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</si>
  <si>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</si>
  <si>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</si>
  <si>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 xml:space="preserve">              Освещение дорог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</si>
  <si>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</si>
  <si>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</si>
  <si>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</si>
  <si>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Пенсия за выслугу лет  муниципальным служащим </t>
  </si>
  <si>
    <t xml:space="preserve">Наименование главных распорядителей </t>
  </si>
  <si>
    <t>2018 год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</si>
  <si>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</si>
  <si>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</si>
  <si>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</si>
  <si>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Обеспечение деятельности Счетной палаты Тюльганского района</t>
  </si>
  <si>
    <t>06</t>
  </si>
  <si>
    <t>Условно утвержденые расходы</t>
  </si>
  <si>
    <t>ВСЕГО</t>
  </si>
  <si>
    <t>000</t>
  </si>
  <si>
    <t>9990000</t>
  </si>
  <si>
    <t>Муниципальная программа "Социально -экономическое развитие территории муниципаьного образования на 2018-2020годы"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</si>
  <si>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</si>
  <si>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</si>
  <si>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</si>
  <si>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Обеспечение деятельности специалиста администрации  Тюльганского района по муниципальному внутренему контролю</t>
  </si>
  <si>
    <t>60 0 00 00000</t>
  </si>
  <si>
    <t>60 0 01 00000</t>
  </si>
  <si>
    <t>60 0 01 00010</t>
  </si>
  <si>
    <t xml:space="preserve">60 0 02 00000 </t>
  </si>
  <si>
    <t xml:space="preserve">60 0 02 00010 </t>
  </si>
  <si>
    <t>60 0 14 00000</t>
  </si>
  <si>
    <t>60 0 14 00010</t>
  </si>
  <si>
    <t>60 0 15 00000</t>
  </si>
  <si>
    <t>60 0 15 00010</t>
  </si>
  <si>
    <t>60 0 15 00020</t>
  </si>
  <si>
    <t>Обеспечение проведения выборов и референдумов</t>
  </si>
  <si>
    <t>Основное мероприятие "Организация проведения выборов"</t>
  </si>
  <si>
    <t>Организация проведения выборов</t>
  </si>
  <si>
    <t>Основное мероприятие "Резервный  фонд местной администрации"</t>
  </si>
  <si>
    <t xml:space="preserve">Резервные фонды </t>
  </si>
  <si>
    <t>Осуществление первичного воинскогоучета на территориях ,где отсутсутвуют военные комиссариаты"</t>
  </si>
  <si>
    <t>Основное мероприятие "Ремонт ,содержание автомобильных дорог"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</si>
  <si>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</si>
  <si>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</si>
  <si>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</si>
  <si>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</si>
  <si>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 xml:space="preserve">Прочие мероприятия по благоустройству </t>
  </si>
  <si>
    <t>60 0 28 00000</t>
  </si>
  <si>
    <t>60 0 28 00010</t>
  </si>
  <si>
    <t>60 0 03 00000</t>
  </si>
  <si>
    <t>60 0 03 00010</t>
  </si>
  <si>
    <t>60 0 31 00000</t>
  </si>
  <si>
    <t>60 0 31 00010</t>
  </si>
  <si>
    <t>60 0 26 00000</t>
  </si>
  <si>
    <t>60 0 26 51180</t>
  </si>
  <si>
    <t>60 0 30 00000</t>
  </si>
  <si>
    <t>60 0 30 00010</t>
  </si>
  <si>
    <t>60 0 30 00030</t>
  </si>
  <si>
    <t>60 0 29 00010</t>
  </si>
  <si>
    <t>60 0 18 00000</t>
  </si>
  <si>
    <t>60 0 18 00010</t>
  </si>
  <si>
    <t>60 0 07 00000</t>
  </si>
  <si>
    <t>60 0 07 00010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</si>
  <si>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</si>
  <si>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</si>
  <si>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</si>
  <si>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</si>
  <si>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</si>
  <si>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"Обеспечение деятельности централизованных бухгалтерий ,учебно-методических кабинетов,групп хозяйственного обслуживания путем передачи полномочий по решению вопросов местного значения за счет межбюджетных трансфертов ,представляемых из бюджта поселения в бюджет муниципального района"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</si>
  <si>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</si>
  <si>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Основное мероприятие "Обеспечение жильем молодых семей в Тюльганском районе на 2014-2020 годы"</t>
  </si>
  <si>
    <t>Социальная  выплата на  приобретение(строительство)жилья по подпрограмме "Обеспечение жильем молодых семей в Оренбургской области на 2014-2020годы"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</si>
  <si>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</si>
  <si>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</si>
  <si>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60 0 08 00000</t>
  </si>
  <si>
    <t>60 0 08 00010</t>
  </si>
  <si>
    <t>60 0 10 00000</t>
  </si>
  <si>
    <t>60 0 10 00010</t>
  </si>
  <si>
    <t>60 0 12 00000</t>
  </si>
  <si>
    <t>60 0 12 00010</t>
  </si>
  <si>
    <t>60 0 13 00000</t>
  </si>
  <si>
    <t>60 0 13 00010</t>
  </si>
  <si>
    <t>60 0 16 00000</t>
  </si>
  <si>
    <t>60 0 16 00010</t>
  </si>
  <si>
    <t xml:space="preserve">60 0 04 00000 </t>
  </si>
  <si>
    <t>60  0 04 L4970</t>
  </si>
  <si>
    <t>60 0 09 00000</t>
  </si>
  <si>
    <t>60 0 09 00010</t>
  </si>
  <si>
    <t>Основное мерприятие "Содержание (эксплуатация)имущества,находящегося в государственной (муниципальной)собственноти</t>
  </si>
  <si>
    <t>Муниципальная програма "Социально -экономическое развитие территории муниципаьного образования на 2018-2020годы"</t>
  </si>
  <si>
    <t>Другие вопросы в области культуры, кинематографии</t>
  </si>
  <si>
    <t>Социальное обеспечение населения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</si>
  <si>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</si>
  <si>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</si>
  <si>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</si>
  <si>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999</t>
  </si>
  <si>
    <t>Основное мероприятие " Обеспечение деятельности специалиста администрации Тюльганского района по муниципальному внутреннему контролю"</t>
  </si>
  <si>
    <t>Основное мероприятие "Обеспечение деятельности счетной палаты Тюльганского района (обеспечение внешнего муниципального контроля )путем передачи полномочий по решению вопросов метного значения за счет межбюджетных трансфертов,предоставляемых из бюджета поселения в бюджет муниципального района "</t>
  </si>
  <si>
    <t>60 0 06 00000</t>
  </si>
  <si>
    <t>60 0 06 00010</t>
  </si>
  <si>
    <t>исполнение</t>
  </si>
  <si>
    <t>%</t>
  </si>
  <si>
    <t>Приложение №2</t>
  </si>
  <si>
    <t>851</t>
  </si>
  <si>
    <t>Национальная безопасность и правохранительная деятельность</t>
  </si>
  <si>
    <t>Обеспечение пожарной безопасности</t>
  </si>
  <si>
    <t>Основное мероприятие "Укрепление системы обеспечения пожарной безопасности на территории поссовета"</t>
  </si>
  <si>
    <t>Укрепление системы обеспечения пожарной безопасности на территории поссовета</t>
  </si>
  <si>
    <t>Другие вопросы в области национальной безопасности и правохранительной деятельности</t>
  </si>
  <si>
    <t>60 0 35 00000</t>
  </si>
  <si>
    <t>60 0 35 00010</t>
  </si>
  <si>
    <t>14</t>
  </si>
  <si>
    <t>60 0 36 00000</t>
  </si>
  <si>
    <t>60 0 36 00010</t>
  </si>
  <si>
    <t>Другие вопросы в области национальной экономики</t>
  </si>
  <si>
    <t>Основное мероприятие "Изготовление технических планов ,кадастровых паспортов и оценка объектов недвижимости имущества"</t>
  </si>
  <si>
    <t>Изготовление технических планов ,кадастровых паспортов и оценка объектов недвижимости имущества"</t>
  </si>
  <si>
    <t>12</t>
  </si>
  <si>
    <t>60 0 37 00010</t>
  </si>
  <si>
    <t>Муниципальная программа "Разработка дизайн-проекта по благоустройству дворовых территорий п.Тюльган на 2018год"</t>
  </si>
  <si>
    <t>Основное мероприятие "Разработка дизайн-проекта "Благоустройство дворовой территории ,орграниченная многоквартирными жилыми домами №6а и 6б ул.Кирова п. Тюльган"</t>
  </si>
  <si>
    <t>Государственная экспертиза достоверности сметной стоимости"</t>
  </si>
  <si>
    <t>Основное мероприятие "Государственная экспертиза достоверности сметной стоимости"</t>
  </si>
  <si>
    <t>Основное мероприятие "Разработка дизайн-проекта "Благоустройство дворовой территории ,орграниченная многоквартирными жилым  домом №19ул. Октябрьская п. Тюльган"</t>
  </si>
  <si>
    <t>Муниципальная программа "Формирование комфортной городской на территории муниципального оброзования Тюльганский поссовет на 2018-2010 годы"</t>
  </si>
  <si>
    <t>"Основное мероприятие ""Благоустройство дворовых территорий многоквартирных домов"</t>
  </si>
  <si>
    <t>Благоустройство дворовых территорий многоквартирных домов</t>
  </si>
  <si>
    <t>65 0 00 00000</t>
  </si>
  <si>
    <t>65 0 01 00010</t>
  </si>
  <si>
    <t>65 0 02 00010</t>
  </si>
  <si>
    <t>65 0 02 00000</t>
  </si>
  <si>
    <t>65 0 03 00010</t>
  </si>
  <si>
    <t>66 0 00 00000</t>
  </si>
  <si>
    <t>66 0 01 00000</t>
  </si>
  <si>
    <t>66 0 01 L5550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</si>
  <si>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</si>
  <si>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Основное мероприятие "Мероприятие по повышению оплаты труда работников учреждений культуры" КДЦ</t>
  </si>
  <si>
    <t>Мероприятия по повышению оплаты труда работников учреждений культуры</t>
  </si>
  <si>
    <t>Основное мероприятие "Мероприятие по повышению оплаты труда работников учреждений культуры" ЦБС</t>
  </si>
  <si>
    <t>60 0 23 00000</t>
  </si>
  <si>
    <t>60 0 23 S1030</t>
  </si>
  <si>
    <t>60 0 24 00000</t>
  </si>
  <si>
    <t>60 0 24 S1030</t>
  </si>
  <si>
    <t>Основное мероприятие"Экспертиза Гидротехнических сооружений"</t>
  </si>
  <si>
    <t>60 0 37 00000</t>
  </si>
  <si>
    <t>60 0 38 00010</t>
  </si>
  <si>
    <t>Капитальные вложения в объекты государственной (муниципальной )собственности</t>
  </si>
  <si>
    <t>Бюджетные инвенстиции</t>
  </si>
  <si>
    <t>Бюджетные инвенстиции  в объекты государственной (муниципальной )собственности</t>
  </si>
  <si>
    <t>400</t>
  </si>
  <si>
    <t>410</t>
  </si>
  <si>
    <t>414</t>
  </si>
  <si>
    <t>Основное мероприятие "Проведение кмплекса мероприятий по строительному контролю надзору заходами и качеством выполняемых работ"</t>
  </si>
  <si>
    <t>Проведение комплекса мероприятий по строительному контролю надзору за ходоми качеством выполняемых работ</t>
  </si>
  <si>
    <t>65 0 03 00000</t>
  </si>
  <si>
    <t>65 0 04 00000</t>
  </si>
  <si>
    <t>65 0 04 00010</t>
  </si>
  <si>
    <t>Благоустройство дворовых территорий многоквартирных домов (за счет средств местного бюджета)</t>
  </si>
  <si>
    <t>66 0 01 15550</t>
  </si>
  <si>
    <t>к решению Совета депутатов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</si>
  <si>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2018 год  и на плановый период 2019 и 2020 годов исполнение за  2018год</t>
  </si>
  <si>
    <t>Взносы по обязательному социальному страхованию</t>
  </si>
  <si>
    <t>Фонд оплаты труда государственных (муниципальных) органов</t>
  </si>
  <si>
    <t>129</t>
  </si>
  <si>
    <t xml:space="preserve">Фонд оплаты труда государственных (муниципальных) органов </t>
  </si>
  <si>
    <t xml:space="preserve">Фонд оплаты труда казенных учреждений </t>
  </si>
  <si>
    <t xml:space="preserve"> Взносы по обязательному социальному страхованию</t>
  </si>
  <si>
    <t>Основное мероприятие Проведение аукциона "Благоустройство дворовой территории,органиченной многоквартирным жилым домом №19 по ул.Октябрьская п.Тюльган"Благоустройство дворовой территории,органиченной многоквартирными  жилыми домами  по ул. Кирова №6а и 6б п.Тюльган"</t>
  </si>
  <si>
    <t>Услуги специлизированной организации при подготовки проведению мероприятий по проведению аукциона</t>
  </si>
  <si>
    <t>65 0 05 00000</t>
  </si>
  <si>
    <t>65 0 05 00010</t>
  </si>
  <si>
    <t>Муниципальная программа "Разработка дизайн-проекта по благоустройству общественной территории"Центральный парк "по адресу :Оренбургская область  Тюльганский район ,п.Тюльган ,ул.Ленина на 2018год"</t>
  </si>
  <si>
    <t>Основное мероприятие "Благоустройство общественной территории центрального парка п.Тюльган2</t>
  </si>
  <si>
    <t>Разработка дизайн-проекта по благоустройству общественной территории центрального парка п.Тюльган</t>
  </si>
  <si>
    <t>Выполнение топографической съемки масштаба 1:500 земельного участка площадь. 1,5га по объекту "Благоустройство общемтвенной территории"Центральный парк "по адресу:Оренбургская область,Тюльганский район,п.Тюльган,ул Ленина на 2018год"</t>
  </si>
  <si>
    <t>Закупка товаров, работ и услуг для государственных (муниципальных) нужд в области геодезии и картографии вне рамок государственного оборонного заказа</t>
  </si>
  <si>
    <t>67 0 00 00000</t>
  </si>
  <si>
    <t>67 0 01 00000</t>
  </si>
  <si>
    <t>67 0 01 00010</t>
  </si>
  <si>
    <t>67 0 01 00020</t>
  </si>
  <si>
    <t>67 0 01 00030</t>
  </si>
  <si>
    <t>245</t>
  </si>
  <si>
    <t>от 04.04.2019 года № 38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</si>
</sst>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</numFmts>
  <fonts count="50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33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3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3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3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1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2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 shrinkToFit="1"/>
    </xf>
    <xf numFmtId="0" fontId="15" fillId="0" borderId="10" xfId="0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2" fontId="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9" fillId="33" borderId="10" xfId="0" applyNumberFormat="1" applyFont="1" applyFill="1" applyBorder="1" applyAlignment="1">
      <alignment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0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125" defaultRowHeight="12.75"/>
  <cols>
    <col min="1" max="1" width="53.875" style="1" customWidth="1"/>
    <col min="2" max="2" width="4.50390625" style="1" customWidth="1"/>
    <col min="3" max="3" width="4.375" style="1" customWidth="1"/>
    <col min="4" max="4" width="12.375" style="1" customWidth="1"/>
    <col min="5" max="5" width="6.875" style="1" customWidth="1"/>
    <col min="6" max="6" width="12.375" style="3" customWidth="1"/>
    <col min="7" max="7" width="9.875" style="1" customWidth="1"/>
    <col min="8" max="8" width="10.125" style="1" customWidth="1"/>
    <col min="9" max="16384" width="9.125" style="1" customWidth="1"/>
  </cols>
  <sheetData>
    <row r="1" spans="4:5" ht="15">
      <c r="D1" s="5" t="s">
        <v>170</v>
      </c>
      <c r="E1" s="6"/>
    </row>
    <row r="2" ht="15">
      <c r="D2" s="4" t="s">
        <v>227</v>
      </c>
    </row>
    <row r="3" ht="15">
      <c r="D3" s="4"/>
    </row>
    <row r="4" ht="15">
      <c r="D4" s="2" t="s">
        <v>250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90" customHeight="1">
      <c r="A8" s="118" t="s">
        <v>228</v>
      </c>
      <c r="B8" s="118"/>
      <c r="C8" s="118"/>
      <c r="D8" s="118"/>
      <c r="E8" s="118"/>
      <c r="F8" s="118"/>
    </row>
    <row r="9" spans="1:8" ht="32.25" customHeight="1">
      <c r="A9" s="120" t="s">
        <v>77</v>
      </c>
      <c r="B9" s="120" t="s">
        <v>8</v>
      </c>
      <c r="C9" s="120" t="s">
        <v>9</v>
      </c>
      <c r="D9" s="119" t="s">
        <v>10</v>
      </c>
      <c r="E9" s="119" t="s">
        <v>11</v>
      </c>
      <c r="F9" s="121" t="s">
        <v>78</v>
      </c>
      <c r="G9" s="114" t="s">
        <v>168</v>
      </c>
      <c r="H9" s="116" t="s">
        <v>169</v>
      </c>
    </row>
    <row r="10" spans="1:8" ht="43.5" customHeight="1">
      <c r="A10" s="120"/>
      <c r="B10" s="120"/>
      <c r="C10" s="120"/>
      <c r="D10" s="119"/>
      <c r="E10" s="119"/>
      <c r="F10" s="122"/>
      <c r="G10" s="115"/>
      <c r="H10" s="117"/>
    </row>
    <row r="11" spans="1:8" ht="28.5" customHeight="1">
      <c r="A11" s="39" t="s">
        <v>59</v>
      </c>
      <c r="B11" s="40"/>
      <c r="C11" s="40"/>
      <c r="D11" s="40"/>
      <c r="E11" s="40"/>
      <c r="F11" s="28">
        <f>F12+F69+F85+F100+F123+F204+F211+F236+F249</f>
        <v>41977.56999999999</v>
      </c>
      <c r="G11" s="72">
        <f>G12+G69+G100+G123+G204+G211+G236+G249+G85</f>
        <v>41899.38</v>
      </c>
      <c r="H11" s="72">
        <f>(G11*100)/F11</f>
        <v>99.81373385834388</v>
      </c>
    </row>
    <row r="12" spans="1:8" ht="15">
      <c r="A12" s="7" t="s">
        <v>16</v>
      </c>
      <c r="B12" s="59" t="s">
        <v>0</v>
      </c>
      <c r="C12" s="59"/>
      <c r="D12" s="40"/>
      <c r="E12" s="40"/>
      <c r="F12" s="28">
        <f>F13+F21+F58+F63+F45+F51</f>
        <v>6771.91</v>
      </c>
      <c r="G12" s="73">
        <f>G13+G21+G45+G58+G63+G51</f>
        <v>6769.8099999999995</v>
      </c>
      <c r="H12" s="73">
        <f>(G12*100)/F12</f>
        <v>99.9689895465238</v>
      </c>
    </row>
    <row r="13" spans="1:8" ht="31.5" customHeight="1">
      <c r="A13" s="41" t="s">
        <v>13</v>
      </c>
      <c r="B13" s="60" t="s">
        <v>0</v>
      </c>
      <c r="C13" s="60" t="s">
        <v>1</v>
      </c>
      <c r="D13" s="13"/>
      <c r="E13" s="13"/>
      <c r="F13" s="52">
        <f aca="true" t="shared" si="0" ref="F13:H18">F14</f>
        <v>1012.79</v>
      </c>
      <c r="G13" s="52">
        <f t="shared" si="0"/>
        <v>1012.79</v>
      </c>
      <c r="H13" s="52">
        <f t="shared" si="0"/>
        <v>100</v>
      </c>
    </row>
    <row r="14" spans="1:8" ht="39.75">
      <c r="A14" s="77" t="s">
        <v>88</v>
      </c>
      <c r="B14" s="60" t="s">
        <v>0</v>
      </c>
      <c r="C14" s="60" t="s">
        <v>1</v>
      </c>
      <c r="D14" s="9" t="s">
        <v>93</v>
      </c>
      <c r="E14" s="43"/>
      <c r="F14" s="28">
        <f t="shared" si="0"/>
        <v>1012.79</v>
      </c>
      <c r="G14" s="28">
        <f t="shared" si="0"/>
        <v>1012.79</v>
      </c>
      <c r="H14" s="28">
        <f t="shared" si="0"/>
        <v>100</v>
      </c>
    </row>
    <row r="15" spans="1:8" ht="27">
      <c r="A15" s="17" t="s">
        <v>89</v>
      </c>
      <c r="B15" s="61" t="s">
        <v>0</v>
      </c>
      <c r="C15" s="61" t="s">
        <v>1</v>
      </c>
      <c r="D15" s="79" t="s">
        <v>94</v>
      </c>
      <c r="E15" s="44"/>
      <c r="F15" s="52">
        <f t="shared" si="0"/>
        <v>1012.79</v>
      </c>
      <c r="G15" s="52">
        <f t="shared" si="0"/>
        <v>1012.79</v>
      </c>
      <c r="H15" s="52">
        <f t="shared" si="0"/>
        <v>100</v>
      </c>
    </row>
    <row r="16" spans="1:8" ht="15">
      <c r="A16" s="50" t="s">
        <v>14</v>
      </c>
      <c r="B16" s="62" t="s">
        <v>0</v>
      </c>
      <c r="C16" s="62" t="s">
        <v>1</v>
      </c>
      <c r="D16" s="79" t="s">
        <v>95</v>
      </c>
      <c r="E16" s="45"/>
      <c r="F16" s="54">
        <f t="shared" si="0"/>
        <v>1012.79</v>
      </c>
      <c r="G16" s="54">
        <f t="shared" si="0"/>
        <v>1012.79</v>
      </c>
      <c r="H16" s="54">
        <f t="shared" si="0"/>
        <v>100</v>
      </c>
    </row>
    <row r="17" spans="1:8" ht="66">
      <c r="A17" s="46" t="s">
        <v>51</v>
      </c>
      <c r="B17" s="63" t="s">
        <v>0</v>
      </c>
      <c r="C17" s="63" t="s">
        <v>1</v>
      </c>
      <c r="D17" s="79" t="s">
        <v>95</v>
      </c>
      <c r="E17" s="13" t="s">
        <v>41</v>
      </c>
      <c r="F17" s="31">
        <f t="shared" si="0"/>
        <v>1012.79</v>
      </c>
      <c r="G17" s="31">
        <f t="shared" si="0"/>
        <v>1012.79</v>
      </c>
      <c r="H17" s="31">
        <f t="shared" si="0"/>
        <v>100</v>
      </c>
    </row>
    <row r="18" spans="1:8" ht="30" customHeight="1">
      <c r="A18" s="17" t="s">
        <v>52</v>
      </c>
      <c r="B18" s="63" t="s">
        <v>0</v>
      </c>
      <c r="C18" s="63" t="s">
        <v>1</v>
      </c>
      <c r="D18" s="79" t="s">
        <v>95</v>
      </c>
      <c r="E18" s="13" t="s">
        <v>42</v>
      </c>
      <c r="F18" s="31">
        <f>F19+F20</f>
        <v>1012.79</v>
      </c>
      <c r="G18" s="31">
        <f>G19+G20</f>
        <v>1012.79</v>
      </c>
      <c r="H18" s="31">
        <f t="shared" si="0"/>
        <v>100</v>
      </c>
    </row>
    <row r="19" spans="1:8" ht="15">
      <c r="A19" s="47" t="s">
        <v>230</v>
      </c>
      <c r="B19" s="63" t="s">
        <v>0</v>
      </c>
      <c r="C19" s="63" t="s">
        <v>1</v>
      </c>
      <c r="D19" s="79" t="s">
        <v>95</v>
      </c>
      <c r="E19" s="13" t="s">
        <v>31</v>
      </c>
      <c r="F19" s="31">
        <v>777.89</v>
      </c>
      <c r="G19" s="31">
        <v>777.89</v>
      </c>
      <c r="H19" s="31">
        <f>(G19*100)/F19</f>
        <v>100</v>
      </c>
    </row>
    <row r="20" spans="1:8" ht="15">
      <c r="A20" s="47" t="s">
        <v>229</v>
      </c>
      <c r="B20" s="63" t="s">
        <v>0</v>
      </c>
      <c r="C20" s="63" t="s">
        <v>1</v>
      </c>
      <c r="D20" s="79" t="s">
        <v>95</v>
      </c>
      <c r="E20" s="13" t="s">
        <v>231</v>
      </c>
      <c r="F20" s="31">
        <v>234.9</v>
      </c>
      <c r="G20" s="31">
        <v>234.9</v>
      </c>
      <c r="H20" s="31">
        <f>(G20*100)/F20</f>
        <v>100</v>
      </c>
    </row>
    <row r="21" spans="1:8" ht="39">
      <c r="A21" s="41" t="s">
        <v>15</v>
      </c>
      <c r="B21" s="60" t="s">
        <v>0</v>
      </c>
      <c r="C21" s="60" t="s">
        <v>2</v>
      </c>
      <c r="D21" s="11"/>
      <c r="E21" s="13"/>
      <c r="F21" s="28">
        <f>F23+F37</f>
        <v>4324.17</v>
      </c>
      <c r="G21" s="72">
        <f>G23+G37</f>
        <v>4322.07</v>
      </c>
      <c r="H21" s="72">
        <f>H23+H37+H41</f>
        <v>599.6885104868136</v>
      </c>
    </row>
    <row r="22" spans="1:8" ht="39.75">
      <c r="A22" s="77" t="s">
        <v>88</v>
      </c>
      <c r="B22" s="60" t="s">
        <v>0</v>
      </c>
      <c r="C22" s="60" t="s">
        <v>2</v>
      </c>
      <c r="D22" s="9" t="s">
        <v>93</v>
      </c>
      <c r="E22" s="13"/>
      <c r="F22" s="28">
        <f aca="true" t="shared" si="1" ref="F22:H23">F23</f>
        <v>4076.1700000000005</v>
      </c>
      <c r="G22" s="72">
        <f t="shared" si="1"/>
        <v>4074.07</v>
      </c>
      <c r="H22" s="72">
        <f t="shared" si="1"/>
        <v>499.6885104868136</v>
      </c>
    </row>
    <row r="23" spans="1:8" ht="26.25">
      <c r="A23" s="50" t="s">
        <v>90</v>
      </c>
      <c r="B23" s="60" t="s">
        <v>0</v>
      </c>
      <c r="C23" s="60" t="s">
        <v>2</v>
      </c>
      <c r="D23" s="37" t="s">
        <v>96</v>
      </c>
      <c r="E23" s="42"/>
      <c r="F23" s="28">
        <f t="shared" si="1"/>
        <v>4076.1700000000005</v>
      </c>
      <c r="G23" s="72">
        <f t="shared" si="1"/>
        <v>4074.07</v>
      </c>
      <c r="H23" s="72">
        <f t="shared" si="1"/>
        <v>499.6885104868136</v>
      </c>
    </row>
    <row r="24" spans="1:8" ht="15">
      <c r="A24" s="99" t="s">
        <v>4</v>
      </c>
      <c r="B24" s="62" t="s">
        <v>0</v>
      </c>
      <c r="C24" s="62" t="s">
        <v>2</v>
      </c>
      <c r="D24" s="80" t="s">
        <v>97</v>
      </c>
      <c r="E24" s="45"/>
      <c r="F24" s="54">
        <f>F25+F29+F33</f>
        <v>4076.1700000000005</v>
      </c>
      <c r="G24" s="67">
        <f>G25+G29+G33</f>
        <v>4074.07</v>
      </c>
      <c r="H24" s="67">
        <f>H25+H29+H33</f>
        <v>499.6885104868136</v>
      </c>
    </row>
    <row r="25" spans="1:8" ht="66">
      <c r="A25" s="46" t="s">
        <v>51</v>
      </c>
      <c r="B25" s="63" t="s">
        <v>0</v>
      </c>
      <c r="C25" s="63" t="s">
        <v>2</v>
      </c>
      <c r="D25" s="80" t="s">
        <v>97</v>
      </c>
      <c r="E25" s="13" t="s">
        <v>41</v>
      </c>
      <c r="F25" s="94">
        <f>F26</f>
        <v>2911.13</v>
      </c>
      <c r="G25" s="100">
        <f>G26</f>
        <v>2911.13</v>
      </c>
      <c r="H25" s="31">
        <f>H26</f>
        <v>200</v>
      </c>
    </row>
    <row r="26" spans="1:8" ht="27">
      <c r="A26" s="17" t="s">
        <v>52</v>
      </c>
      <c r="B26" s="63" t="s">
        <v>0</v>
      </c>
      <c r="C26" s="63" t="s">
        <v>2</v>
      </c>
      <c r="D26" s="80" t="s">
        <v>97</v>
      </c>
      <c r="E26" s="13" t="s">
        <v>42</v>
      </c>
      <c r="F26" s="31">
        <f>F27+F28</f>
        <v>2911.13</v>
      </c>
      <c r="G26" s="74">
        <f>G27+G28</f>
        <v>2911.13</v>
      </c>
      <c r="H26" s="31">
        <f>H27+H28</f>
        <v>200</v>
      </c>
    </row>
    <row r="27" spans="1:8" ht="15">
      <c r="A27" s="47" t="s">
        <v>232</v>
      </c>
      <c r="B27" s="63" t="s">
        <v>0</v>
      </c>
      <c r="C27" s="63" t="s">
        <v>2</v>
      </c>
      <c r="D27" s="80" t="s">
        <v>97</v>
      </c>
      <c r="E27" s="13" t="s">
        <v>31</v>
      </c>
      <c r="F27" s="31">
        <v>2237.13</v>
      </c>
      <c r="G27" s="74">
        <v>2237.13</v>
      </c>
      <c r="H27" s="31">
        <f>(G27*100)/F27</f>
        <v>100</v>
      </c>
    </row>
    <row r="28" spans="1:8" ht="15">
      <c r="A28" s="17" t="s">
        <v>229</v>
      </c>
      <c r="B28" s="63" t="s">
        <v>0</v>
      </c>
      <c r="C28" s="63" t="s">
        <v>2</v>
      </c>
      <c r="D28" s="80" t="s">
        <v>97</v>
      </c>
      <c r="E28" s="13" t="s">
        <v>231</v>
      </c>
      <c r="F28" s="31">
        <v>674</v>
      </c>
      <c r="G28" s="67">
        <v>674</v>
      </c>
      <c r="H28" s="67">
        <f>(G28*100)/F28</f>
        <v>100</v>
      </c>
    </row>
    <row r="29" spans="1:8" ht="32.25" customHeight="1">
      <c r="A29" s="17" t="s">
        <v>53</v>
      </c>
      <c r="B29" s="63" t="s">
        <v>0</v>
      </c>
      <c r="C29" s="63" t="s">
        <v>2</v>
      </c>
      <c r="D29" s="80" t="s">
        <v>97</v>
      </c>
      <c r="E29" s="13" t="s">
        <v>43</v>
      </c>
      <c r="F29" s="31">
        <f>F30</f>
        <v>1140.76</v>
      </c>
      <c r="G29" s="74">
        <f>G30</f>
        <v>1138.66</v>
      </c>
      <c r="H29" s="74">
        <f>H30</f>
        <v>199.6885104868136</v>
      </c>
    </row>
    <row r="30" spans="1:8" ht="27">
      <c r="A30" s="17" t="s">
        <v>54</v>
      </c>
      <c r="B30" s="63" t="s">
        <v>0</v>
      </c>
      <c r="C30" s="63" t="s">
        <v>2</v>
      </c>
      <c r="D30" s="80" t="s">
        <v>97</v>
      </c>
      <c r="E30" s="13" t="s">
        <v>44</v>
      </c>
      <c r="F30" s="31">
        <f>F31+F32</f>
        <v>1140.76</v>
      </c>
      <c r="G30" s="74">
        <f>G31+G32</f>
        <v>1138.66</v>
      </c>
      <c r="H30" s="74">
        <f>H31+H32</f>
        <v>199.6885104868136</v>
      </c>
    </row>
    <row r="31" spans="1:8" ht="27">
      <c r="A31" s="17" t="s">
        <v>53</v>
      </c>
      <c r="B31" s="63" t="s">
        <v>0</v>
      </c>
      <c r="C31" s="63" t="s">
        <v>2</v>
      </c>
      <c r="D31" s="80" t="s">
        <v>97</v>
      </c>
      <c r="E31" s="13" t="s">
        <v>67</v>
      </c>
      <c r="F31" s="31">
        <v>466.58</v>
      </c>
      <c r="G31" s="67">
        <v>466.58</v>
      </c>
      <c r="H31" s="31">
        <f>(G31*100)/F31</f>
        <v>100</v>
      </c>
    </row>
    <row r="32" spans="1:8" ht="27">
      <c r="A32" s="17" t="s">
        <v>55</v>
      </c>
      <c r="B32" s="63" t="s">
        <v>0</v>
      </c>
      <c r="C32" s="63" t="s">
        <v>2</v>
      </c>
      <c r="D32" s="80" t="s">
        <v>97</v>
      </c>
      <c r="E32" s="13" t="s">
        <v>33</v>
      </c>
      <c r="F32" s="31">
        <v>674.18</v>
      </c>
      <c r="G32" s="74">
        <v>672.08</v>
      </c>
      <c r="H32" s="74">
        <f>(G32*100)/F32</f>
        <v>99.68851048681361</v>
      </c>
    </row>
    <row r="33" spans="1:8" ht="15">
      <c r="A33" s="17" t="s">
        <v>47</v>
      </c>
      <c r="B33" s="63" t="s">
        <v>0</v>
      </c>
      <c r="C33" s="63" t="s">
        <v>2</v>
      </c>
      <c r="D33" s="80" t="s">
        <v>97</v>
      </c>
      <c r="E33" s="13" t="s">
        <v>45</v>
      </c>
      <c r="F33" s="31">
        <f>F34</f>
        <v>24.28</v>
      </c>
      <c r="G33" s="31">
        <f>G34</f>
        <v>24.28</v>
      </c>
      <c r="H33" s="31">
        <f>H34</f>
        <v>100</v>
      </c>
    </row>
    <row r="34" spans="1:8" ht="15">
      <c r="A34" s="17" t="s">
        <v>56</v>
      </c>
      <c r="B34" s="63" t="s">
        <v>0</v>
      </c>
      <c r="C34" s="63" t="s">
        <v>2</v>
      </c>
      <c r="D34" s="80" t="s">
        <v>97</v>
      </c>
      <c r="E34" s="13" t="s">
        <v>46</v>
      </c>
      <c r="F34" s="31">
        <f>F35+F36</f>
        <v>24.28</v>
      </c>
      <c r="G34" s="31">
        <f>G35+G36</f>
        <v>24.28</v>
      </c>
      <c r="H34" s="31">
        <f>(G34*100)/F34</f>
        <v>100</v>
      </c>
    </row>
    <row r="35" spans="1:8" ht="15">
      <c r="A35" s="17" t="s">
        <v>34</v>
      </c>
      <c r="B35" s="63" t="s">
        <v>0</v>
      </c>
      <c r="C35" s="63" t="s">
        <v>2</v>
      </c>
      <c r="D35" s="80" t="s">
        <v>97</v>
      </c>
      <c r="E35" s="13" t="s">
        <v>171</v>
      </c>
      <c r="F35" s="31">
        <v>15.1</v>
      </c>
      <c r="G35" s="31">
        <v>15.1</v>
      </c>
      <c r="H35" s="31">
        <f>(G35*100)/F35</f>
        <v>100</v>
      </c>
    </row>
    <row r="36" spans="1:8" ht="15">
      <c r="A36" s="17" t="s">
        <v>79</v>
      </c>
      <c r="B36" s="63" t="s">
        <v>0</v>
      </c>
      <c r="C36" s="63" t="s">
        <v>2</v>
      </c>
      <c r="D36" s="80" t="s">
        <v>97</v>
      </c>
      <c r="E36" s="13" t="s">
        <v>80</v>
      </c>
      <c r="F36" s="31">
        <v>9.18</v>
      </c>
      <c r="G36" s="31">
        <v>9.18</v>
      </c>
      <c r="H36" s="31">
        <f>(G36*100)/F36</f>
        <v>100</v>
      </c>
    </row>
    <row r="37" spans="1:8" ht="69.75" customHeight="1">
      <c r="A37" s="78" t="s">
        <v>91</v>
      </c>
      <c r="B37" s="60" t="s">
        <v>0</v>
      </c>
      <c r="C37" s="60" t="s">
        <v>2</v>
      </c>
      <c r="D37" s="37" t="s">
        <v>98</v>
      </c>
      <c r="E37" s="13"/>
      <c r="F37" s="28">
        <f>F38</f>
        <v>248</v>
      </c>
      <c r="G37" s="28">
        <f>G38</f>
        <v>248</v>
      </c>
      <c r="H37" s="28">
        <f>H38</f>
        <v>100</v>
      </c>
    </row>
    <row r="38" spans="1:8" ht="15">
      <c r="A38" s="12" t="s">
        <v>4</v>
      </c>
      <c r="B38" s="48" t="s">
        <v>0</v>
      </c>
      <c r="C38" s="48" t="s">
        <v>2</v>
      </c>
      <c r="D38" s="10" t="s">
        <v>99</v>
      </c>
      <c r="E38" s="49"/>
      <c r="F38" s="31">
        <f aca="true" t="shared" si="2" ref="F38:H39">F39</f>
        <v>248</v>
      </c>
      <c r="G38" s="31">
        <f t="shared" si="2"/>
        <v>248</v>
      </c>
      <c r="H38" s="31">
        <f t="shared" si="2"/>
        <v>100</v>
      </c>
    </row>
    <row r="39" spans="1:8" ht="15">
      <c r="A39" s="17" t="s">
        <v>48</v>
      </c>
      <c r="B39" s="63" t="s">
        <v>0</v>
      </c>
      <c r="C39" s="63" t="s">
        <v>2</v>
      </c>
      <c r="D39" s="10" t="s">
        <v>99</v>
      </c>
      <c r="E39" s="13" t="s">
        <v>49</v>
      </c>
      <c r="F39" s="31">
        <f t="shared" si="2"/>
        <v>248</v>
      </c>
      <c r="G39" s="31">
        <f t="shared" si="2"/>
        <v>248</v>
      </c>
      <c r="H39" s="31">
        <f t="shared" si="2"/>
        <v>100</v>
      </c>
    </row>
    <row r="40" spans="1:8" ht="15">
      <c r="A40" s="47" t="s">
        <v>18</v>
      </c>
      <c r="B40" s="63" t="s">
        <v>0</v>
      </c>
      <c r="C40" s="63" t="s">
        <v>2</v>
      </c>
      <c r="D40" s="10" t="s">
        <v>99</v>
      </c>
      <c r="E40" s="13" t="s">
        <v>32</v>
      </c>
      <c r="F40" s="31">
        <v>248</v>
      </c>
      <c r="G40" s="31">
        <v>248</v>
      </c>
      <c r="H40" s="31">
        <f>(G40*100)/F40</f>
        <v>100</v>
      </c>
    </row>
    <row r="41" spans="1:8" ht="39">
      <c r="A41" s="24" t="s">
        <v>164</v>
      </c>
      <c r="B41" s="60" t="s">
        <v>0</v>
      </c>
      <c r="C41" s="60" t="s">
        <v>2</v>
      </c>
      <c r="D41" s="37" t="s">
        <v>100</v>
      </c>
      <c r="E41" s="42"/>
      <c r="F41" s="28">
        <f>F42</f>
        <v>0</v>
      </c>
      <c r="G41" s="28">
        <f>G42</f>
        <v>0</v>
      </c>
      <c r="H41" s="28">
        <f>H42</f>
        <v>0</v>
      </c>
    </row>
    <row r="42" spans="1:8" ht="26.25">
      <c r="A42" s="36" t="s">
        <v>92</v>
      </c>
      <c r="B42" s="63" t="s">
        <v>0</v>
      </c>
      <c r="C42" s="63" t="s">
        <v>83</v>
      </c>
      <c r="D42" s="10" t="s">
        <v>102</v>
      </c>
      <c r="E42" s="13"/>
      <c r="F42" s="31">
        <f aca="true" t="shared" si="3" ref="F42:H43">F43</f>
        <v>0</v>
      </c>
      <c r="G42" s="31">
        <f t="shared" si="3"/>
        <v>0</v>
      </c>
      <c r="H42" s="31">
        <f t="shared" si="3"/>
        <v>0</v>
      </c>
    </row>
    <row r="43" spans="1:8" ht="15">
      <c r="A43" s="15" t="s">
        <v>48</v>
      </c>
      <c r="B43" s="63" t="s">
        <v>0</v>
      </c>
      <c r="C43" s="63" t="s">
        <v>83</v>
      </c>
      <c r="D43" s="10" t="s">
        <v>102</v>
      </c>
      <c r="E43" s="13" t="s">
        <v>49</v>
      </c>
      <c r="F43" s="31">
        <f t="shared" si="3"/>
        <v>0</v>
      </c>
      <c r="G43" s="31">
        <f t="shared" si="3"/>
        <v>0</v>
      </c>
      <c r="H43" s="31">
        <f t="shared" si="3"/>
        <v>0</v>
      </c>
    </row>
    <row r="44" spans="1:8" ht="15">
      <c r="A44" s="36" t="s">
        <v>18</v>
      </c>
      <c r="B44" s="63" t="s">
        <v>0</v>
      </c>
      <c r="C44" s="63" t="s">
        <v>83</v>
      </c>
      <c r="D44" s="10" t="s">
        <v>102</v>
      </c>
      <c r="E44" s="13" t="s">
        <v>32</v>
      </c>
      <c r="F44" s="31">
        <v>0</v>
      </c>
      <c r="G44" s="31">
        <v>0</v>
      </c>
      <c r="H44" s="31">
        <v>0</v>
      </c>
    </row>
    <row r="45" spans="1:8" ht="45" customHeight="1">
      <c r="A45" s="41" t="s">
        <v>81</v>
      </c>
      <c r="B45" s="60" t="s">
        <v>0</v>
      </c>
      <c r="C45" s="60" t="s">
        <v>83</v>
      </c>
      <c r="D45" s="10"/>
      <c r="E45" s="13"/>
      <c r="F45" s="28">
        <f>F47</f>
        <v>7.2</v>
      </c>
      <c r="G45" s="28">
        <f>G47</f>
        <v>7.2</v>
      </c>
      <c r="H45" s="28">
        <f>H46</f>
        <v>100</v>
      </c>
    </row>
    <row r="46" spans="1:8" ht="45" customHeight="1">
      <c r="A46" s="77" t="s">
        <v>88</v>
      </c>
      <c r="B46" s="60" t="s">
        <v>0</v>
      </c>
      <c r="C46" s="60" t="s">
        <v>83</v>
      </c>
      <c r="D46" s="92" t="s">
        <v>93</v>
      </c>
      <c r="E46" s="13"/>
      <c r="F46" s="28">
        <f>F47</f>
        <v>7.2</v>
      </c>
      <c r="G46" s="28">
        <f>G47</f>
        <v>7.2</v>
      </c>
      <c r="H46" s="28">
        <f>H47</f>
        <v>100</v>
      </c>
    </row>
    <row r="47" spans="1:8" ht="84.75" customHeight="1">
      <c r="A47" s="36" t="s">
        <v>165</v>
      </c>
      <c r="B47" s="60" t="s">
        <v>0</v>
      </c>
      <c r="C47" s="60" t="s">
        <v>83</v>
      </c>
      <c r="D47" s="10" t="s">
        <v>100</v>
      </c>
      <c r="E47" s="13"/>
      <c r="F47" s="28">
        <f aca="true" t="shared" si="4" ref="F47:H49">F48</f>
        <v>7.2</v>
      </c>
      <c r="G47" s="28">
        <f t="shared" si="4"/>
        <v>7.2</v>
      </c>
      <c r="H47" s="28">
        <f t="shared" si="4"/>
        <v>100</v>
      </c>
    </row>
    <row r="48" spans="1:8" ht="19.5" customHeight="1">
      <c r="A48" s="36" t="s">
        <v>82</v>
      </c>
      <c r="B48" s="63" t="s">
        <v>0</v>
      </c>
      <c r="C48" s="63" t="s">
        <v>83</v>
      </c>
      <c r="D48" s="10" t="s">
        <v>101</v>
      </c>
      <c r="E48" s="13"/>
      <c r="F48" s="31">
        <f>F49</f>
        <v>7.2</v>
      </c>
      <c r="G48" s="31">
        <f>G49</f>
        <v>7.2</v>
      </c>
      <c r="H48" s="31">
        <f>H49</f>
        <v>100</v>
      </c>
    </row>
    <row r="49" spans="1:8" ht="15">
      <c r="A49" s="47" t="s">
        <v>48</v>
      </c>
      <c r="B49" s="63" t="s">
        <v>0</v>
      </c>
      <c r="C49" s="63" t="s">
        <v>83</v>
      </c>
      <c r="D49" s="10" t="s">
        <v>101</v>
      </c>
      <c r="E49" s="13" t="s">
        <v>49</v>
      </c>
      <c r="F49" s="31">
        <f t="shared" si="4"/>
        <v>7.2</v>
      </c>
      <c r="G49" s="31">
        <f t="shared" si="4"/>
        <v>7.2</v>
      </c>
      <c r="H49" s="31">
        <f t="shared" si="4"/>
        <v>100</v>
      </c>
    </row>
    <row r="50" spans="1:8" ht="15">
      <c r="A50" s="47" t="s">
        <v>18</v>
      </c>
      <c r="B50" s="63" t="s">
        <v>0</v>
      </c>
      <c r="C50" s="63" t="s">
        <v>83</v>
      </c>
      <c r="D50" s="10" t="s">
        <v>101</v>
      </c>
      <c r="E50" s="13" t="s">
        <v>32</v>
      </c>
      <c r="F50" s="31">
        <v>7.2</v>
      </c>
      <c r="G50" s="31">
        <v>7.2</v>
      </c>
      <c r="H50" s="31">
        <f>(G50*100)/F50</f>
        <v>100</v>
      </c>
    </row>
    <row r="51" spans="1:8" ht="15">
      <c r="A51" s="24" t="s">
        <v>103</v>
      </c>
      <c r="B51" s="60" t="s">
        <v>0</v>
      </c>
      <c r="C51" s="60" t="s">
        <v>22</v>
      </c>
      <c r="D51" s="37"/>
      <c r="E51" s="42"/>
      <c r="F51" s="28">
        <f>F53</f>
        <v>218.75</v>
      </c>
      <c r="G51" s="28">
        <f>G53</f>
        <v>218.75</v>
      </c>
      <c r="H51" s="28">
        <f>H53</f>
        <v>100</v>
      </c>
    </row>
    <row r="52" spans="1:8" ht="39.75">
      <c r="A52" s="77" t="s">
        <v>88</v>
      </c>
      <c r="B52" s="60" t="s">
        <v>0</v>
      </c>
      <c r="C52" s="60" t="s">
        <v>22</v>
      </c>
      <c r="D52" s="92" t="s">
        <v>93</v>
      </c>
      <c r="E52" s="42"/>
      <c r="F52" s="28">
        <f>F53</f>
        <v>218.75</v>
      </c>
      <c r="G52" s="28">
        <f>G53</f>
        <v>218.75</v>
      </c>
      <c r="H52" s="28">
        <f>H53</f>
        <v>100</v>
      </c>
    </row>
    <row r="53" spans="1:8" ht="15">
      <c r="A53" s="36" t="s">
        <v>104</v>
      </c>
      <c r="B53" s="63" t="s">
        <v>0</v>
      </c>
      <c r="C53" s="63" t="s">
        <v>22</v>
      </c>
      <c r="D53" s="10" t="s">
        <v>115</v>
      </c>
      <c r="E53" s="13"/>
      <c r="F53" s="31">
        <f aca="true" t="shared" si="5" ref="F53:H56">F54</f>
        <v>218.75</v>
      </c>
      <c r="G53" s="31">
        <f t="shared" si="5"/>
        <v>218.75</v>
      </c>
      <c r="H53" s="31">
        <f t="shared" si="5"/>
        <v>100</v>
      </c>
    </row>
    <row r="54" spans="1:8" ht="15">
      <c r="A54" s="36" t="s">
        <v>105</v>
      </c>
      <c r="B54" s="63" t="s">
        <v>0</v>
      </c>
      <c r="C54" s="63" t="s">
        <v>22</v>
      </c>
      <c r="D54" s="10" t="s">
        <v>116</v>
      </c>
      <c r="E54" s="13"/>
      <c r="F54" s="31">
        <f t="shared" si="5"/>
        <v>218.75</v>
      </c>
      <c r="G54" s="31">
        <f t="shared" si="5"/>
        <v>218.75</v>
      </c>
      <c r="H54" s="31">
        <f t="shared" si="5"/>
        <v>100</v>
      </c>
    </row>
    <row r="55" spans="1:8" ht="27">
      <c r="A55" s="15" t="s">
        <v>53</v>
      </c>
      <c r="B55" s="63" t="s">
        <v>0</v>
      </c>
      <c r="C55" s="63" t="s">
        <v>22</v>
      </c>
      <c r="D55" s="10" t="s">
        <v>116</v>
      </c>
      <c r="E55" s="13" t="s">
        <v>43</v>
      </c>
      <c r="F55" s="31">
        <f t="shared" si="5"/>
        <v>218.75</v>
      </c>
      <c r="G55" s="31">
        <f t="shared" si="5"/>
        <v>218.75</v>
      </c>
      <c r="H55" s="31">
        <f t="shared" si="5"/>
        <v>100</v>
      </c>
    </row>
    <row r="56" spans="1:8" ht="27">
      <c r="A56" s="15" t="s">
        <v>54</v>
      </c>
      <c r="B56" s="63" t="s">
        <v>0</v>
      </c>
      <c r="C56" s="63" t="s">
        <v>22</v>
      </c>
      <c r="D56" s="10" t="s">
        <v>116</v>
      </c>
      <c r="E56" s="13" t="s">
        <v>44</v>
      </c>
      <c r="F56" s="31">
        <f t="shared" si="5"/>
        <v>218.75</v>
      </c>
      <c r="G56" s="31">
        <f t="shared" si="5"/>
        <v>218.75</v>
      </c>
      <c r="H56" s="31">
        <f t="shared" si="5"/>
        <v>100</v>
      </c>
    </row>
    <row r="57" spans="1:8" ht="27">
      <c r="A57" s="15" t="s">
        <v>55</v>
      </c>
      <c r="B57" s="63" t="s">
        <v>0</v>
      </c>
      <c r="C57" s="63" t="s">
        <v>22</v>
      </c>
      <c r="D57" s="10" t="s">
        <v>116</v>
      </c>
      <c r="E57" s="13" t="s">
        <v>33</v>
      </c>
      <c r="F57" s="31">
        <v>218.75</v>
      </c>
      <c r="G57" s="31">
        <v>218.75</v>
      </c>
      <c r="H57" s="31">
        <f>(G57*100)/F57</f>
        <v>100</v>
      </c>
    </row>
    <row r="58" spans="1:8" ht="15">
      <c r="A58" s="41" t="s">
        <v>30</v>
      </c>
      <c r="B58" s="60" t="s">
        <v>0</v>
      </c>
      <c r="C58" s="55" t="s">
        <v>5</v>
      </c>
      <c r="D58" s="13"/>
      <c r="E58" s="13"/>
      <c r="F58" s="28">
        <f aca="true" t="shared" si="6" ref="F58:H61">F59</f>
        <v>0</v>
      </c>
      <c r="G58" s="28">
        <f t="shared" si="6"/>
        <v>0</v>
      </c>
      <c r="H58" s="28">
        <f t="shared" si="6"/>
        <v>0</v>
      </c>
    </row>
    <row r="59" spans="1:8" ht="26.25">
      <c r="A59" s="50" t="s">
        <v>106</v>
      </c>
      <c r="B59" s="60" t="s">
        <v>0</v>
      </c>
      <c r="C59" s="55" t="s">
        <v>5</v>
      </c>
      <c r="D59" s="10" t="s">
        <v>117</v>
      </c>
      <c r="E59" s="42"/>
      <c r="F59" s="28">
        <f t="shared" si="6"/>
        <v>0</v>
      </c>
      <c r="G59" s="28">
        <f t="shared" si="6"/>
        <v>0</v>
      </c>
      <c r="H59" s="28">
        <f t="shared" si="6"/>
        <v>0</v>
      </c>
    </row>
    <row r="60" spans="1:8" ht="15">
      <c r="A60" s="50" t="s">
        <v>107</v>
      </c>
      <c r="B60" s="62" t="s">
        <v>0</v>
      </c>
      <c r="C60" s="22" t="s">
        <v>5</v>
      </c>
      <c r="D60" s="10" t="s">
        <v>118</v>
      </c>
      <c r="E60" s="45"/>
      <c r="F60" s="54">
        <f t="shared" si="6"/>
        <v>0</v>
      </c>
      <c r="G60" s="54">
        <f t="shared" si="6"/>
        <v>0</v>
      </c>
      <c r="H60" s="54">
        <f t="shared" si="6"/>
        <v>0</v>
      </c>
    </row>
    <row r="61" spans="1:8" ht="15">
      <c r="A61" s="17" t="s">
        <v>47</v>
      </c>
      <c r="B61" s="63" t="s">
        <v>0</v>
      </c>
      <c r="C61" s="64" t="s">
        <v>5</v>
      </c>
      <c r="D61" s="10" t="s">
        <v>118</v>
      </c>
      <c r="E61" s="13" t="s">
        <v>45</v>
      </c>
      <c r="F61" s="31">
        <f t="shared" si="6"/>
        <v>0</v>
      </c>
      <c r="G61" s="31">
        <f t="shared" si="6"/>
        <v>0</v>
      </c>
      <c r="H61" s="31">
        <f t="shared" si="6"/>
        <v>0</v>
      </c>
    </row>
    <row r="62" spans="1:8" ht="15">
      <c r="A62" s="47" t="s">
        <v>36</v>
      </c>
      <c r="B62" s="63" t="s">
        <v>0</v>
      </c>
      <c r="C62" s="64" t="s">
        <v>5</v>
      </c>
      <c r="D62" s="10" t="s">
        <v>118</v>
      </c>
      <c r="E62" s="13" t="s">
        <v>35</v>
      </c>
      <c r="F62" s="31">
        <v>0</v>
      </c>
      <c r="G62" s="31">
        <v>0</v>
      </c>
      <c r="H62" s="31">
        <v>0</v>
      </c>
    </row>
    <row r="63" spans="1:8" ht="26.25">
      <c r="A63" s="41" t="s">
        <v>68</v>
      </c>
      <c r="B63" s="60" t="s">
        <v>0</v>
      </c>
      <c r="C63" s="55" t="s">
        <v>69</v>
      </c>
      <c r="D63" s="13"/>
      <c r="E63" s="13"/>
      <c r="F63" s="28">
        <f>F65</f>
        <v>1209</v>
      </c>
      <c r="G63" s="28">
        <f>G65</f>
        <v>1209</v>
      </c>
      <c r="H63" s="28">
        <f>H65</f>
        <v>100</v>
      </c>
    </row>
    <row r="64" spans="1:8" ht="39.75">
      <c r="A64" s="77" t="s">
        <v>88</v>
      </c>
      <c r="B64" s="60" t="s">
        <v>0</v>
      </c>
      <c r="C64" s="55" t="s">
        <v>69</v>
      </c>
      <c r="D64" s="92" t="s">
        <v>93</v>
      </c>
      <c r="E64" s="13"/>
      <c r="F64" s="28">
        <f>F65</f>
        <v>1209</v>
      </c>
      <c r="G64" s="28">
        <f>G65</f>
        <v>1209</v>
      </c>
      <c r="H64" s="28">
        <f>H65</f>
        <v>100</v>
      </c>
    </row>
    <row r="65" spans="1:8" ht="39">
      <c r="A65" s="50" t="s">
        <v>156</v>
      </c>
      <c r="B65" s="63" t="s">
        <v>0</v>
      </c>
      <c r="C65" s="64" t="s">
        <v>69</v>
      </c>
      <c r="D65" s="13" t="s">
        <v>119</v>
      </c>
      <c r="E65" s="13"/>
      <c r="F65" s="31">
        <f aca="true" t="shared" si="7" ref="F65:H67">F66</f>
        <v>1209</v>
      </c>
      <c r="G65" s="31">
        <f t="shared" si="7"/>
        <v>1209</v>
      </c>
      <c r="H65" s="31">
        <f t="shared" si="7"/>
        <v>100</v>
      </c>
    </row>
    <row r="66" spans="1:8" ht="26.25">
      <c r="A66" s="50" t="s">
        <v>70</v>
      </c>
      <c r="B66" s="63" t="s">
        <v>0</v>
      </c>
      <c r="C66" s="64" t="s">
        <v>69</v>
      </c>
      <c r="D66" s="13" t="s">
        <v>120</v>
      </c>
      <c r="E66" s="13" t="s">
        <v>62</v>
      </c>
      <c r="F66" s="31">
        <f t="shared" si="7"/>
        <v>1209</v>
      </c>
      <c r="G66" s="31">
        <f t="shared" si="7"/>
        <v>1209</v>
      </c>
      <c r="H66" s="31">
        <f t="shared" si="7"/>
        <v>100</v>
      </c>
    </row>
    <row r="67" spans="1:8" ht="15">
      <c r="A67" s="50" t="s">
        <v>65</v>
      </c>
      <c r="B67" s="63" t="s">
        <v>0</v>
      </c>
      <c r="C67" s="64" t="s">
        <v>69</v>
      </c>
      <c r="D67" s="13" t="s">
        <v>120</v>
      </c>
      <c r="E67" s="13" t="s">
        <v>63</v>
      </c>
      <c r="F67" s="31">
        <f t="shared" si="7"/>
        <v>1209</v>
      </c>
      <c r="G67" s="31">
        <f t="shared" si="7"/>
        <v>1209</v>
      </c>
      <c r="H67" s="31">
        <f t="shared" si="7"/>
        <v>100</v>
      </c>
    </row>
    <row r="68" spans="1:8" ht="39">
      <c r="A68" s="50" t="s">
        <v>71</v>
      </c>
      <c r="B68" s="63" t="s">
        <v>0</v>
      </c>
      <c r="C68" s="64" t="s">
        <v>69</v>
      </c>
      <c r="D68" s="13" t="s">
        <v>120</v>
      </c>
      <c r="E68" s="13" t="s">
        <v>64</v>
      </c>
      <c r="F68" s="31">
        <v>1209</v>
      </c>
      <c r="G68" s="74">
        <v>1209</v>
      </c>
      <c r="H68" s="31">
        <f>(G68*100)/F68</f>
        <v>100</v>
      </c>
    </row>
    <row r="69" spans="1:8" ht="15">
      <c r="A69" s="7" t="s">
        <v>20</v>
      </c>
      <c r="B69" s="59" t="s">
        <v>1</v>
      </c>
      <c r="C69" s="59"/>
      <c r="D69" s="40"/>
      <c r="E69" s="40"/>
      <c r="F69" s="28">
        <f>F70</f>
        <v>413.20000000000005</v>
      </c>
      <c r="G69" s="28">
        <f>G70</f>
        <v>413.20000000000005</v>
      </c>
      <c r="H69" s="28">
        <f>H70</f>
        <v>100</v>
      </c>
    </row>
    <row r="70" spans="1:8" ht="15">
      <c r="A70" s="7" t="s">
        <v>21</v>
      </c>
      <c r="B70" s="59" t="s">
        <v>1</v>
      </c>
      <c r="C70" s="59" t="s">
        <v>7</v>
      </c>
      <c r="D70" s="40"/>
      <c r="E70" s="40"/>
      <c r="F70" s="28">
        <f>F72</f>
        <v>413.20000000000005</v>
      </c>
      <c r="G70" s="28">
        <f>G72</f>
        <v>413.20000000000005</v>
      </c>
      <c r="H70" s="28">
        <f>H72</f>
        <v>100</v>
      </c>
    </row>
    <row r="71" spans="1:8" ht="39.75">
      <c r="A71" s="77" t="s">
        <v>88</v>
      </c>
      <c r="B71" s="59" t="s">
        <v>1</v>
      </c>
      <c r="C71" s="59" t="s">
        <v>7</v>
      </c>
      <c r="D71" s="92" t="s">
        <v>93</v>
      </c>
      <c r="E71" s="40"/>
      <c r="F71" s="28">
        <f aca="true" t="shared" si="8" ref="F71:H72">F72</f>
        <v>413.20000000000005</v>
      </c>
      <c r="G71" s="28">
        <f t="shared" si="8"/>
        <v>413.20000000000005</v>
      </c>
      <c r="H71" s="28">
        <f t="shared" si="8"/>
        <v>100</v>
      </c>
    </row>
    <row r="72" spans="1:8" ht="24.75" customHeight="1">
      <c r="A72" s="50" t="s">
        <v>160</v>
      </c>
      <c r="B72" s="66" t="s">
        <v>1</v>
      </c>
      <c r="C72" s="66" t="s">
        <v>7</v>
      </c>
      <c r="D72" s="83" t="s">
        <v>121</v>
      </c>
      <c r="E72" s="40"/>
      <c r="F72" s="31">
        <f t="shared" si="8"/>
        <v>413.20000000000005</v>
      </c>
      <c r="G72" s="31">
        <f t="shared" si="8"/>
        <v>413.20000000000005</v>
      </c>
      <c r="H72" s="31">
        <f t="shared" si="8"/>
        <v>100</v>
      </c>
    </row>
    <row r="73" spans="1:8" ht="34.5" customHeight="1">
      <c r="A73" s="81" t="s">
        <v>108</v>
      </c>
      <c r="B73" s="65" t="s">
        <v>1</v>
      </c>
      <c r="C73" s="65" t="s">
        <v>7</v>
      </c>
      <c r="D73" s="83" t="s">
        <v>122</v>
      </c>
      <c r="E73" s="51"/>
      <c r="F73" s="54">
        <f>F74+F78+F82</f>
        <v>413.20000000000005</v>
      </c>
      <c r="G73" s="54">
        <f>G74+G78+G82</f>
        <v>413.20000000000005</v>
      </c>
      <c r="H73" s="54">
        <f>(G73*100)/F73</f>
        <v>100</v>
      </c>
    </row>
    <row r="74" spans="1:8" ht="64.5" customHeight="1">
      <c r="A74" s="46" t="s">
        <v>51</v>
      </c>
      <c r="B74" s="65" t="s">
        <v>1</v>
      </c>
      <c r="C74" s="65" t="s">
        <v>7</v>
      </c>
      <c r="D74" s="83" t="s">
        <v>122</v>
      </c>
      <c r="E74" s="53" t="s">
        <v>41</v>
      </c>
      <c r="F74" s="54">
        <f aca="true" t="shared" si="9" ref="F74:H75">F75</f>
        <v>383.36</v>
      </c>
      <c r="G74" s="54">
        <f t="shared" si="9"/>
        <v>383.36</v>
      </c>
      <c r="H74" s="54">
        <f t="shared" si="9"/>
        <v>100</v>
      </c>
    </row>
    <row r="75" spans="1:8" ht="19.5" customHeight="1">
      <c r="A75" s="17" t="s">
        <v>50</v>
      </c>
      <c r="B75" s="66" t="s">
        <v>1</v>
      </c>
      <c r="C75" s="66" t="s">
        <v>7</v>
      </c>
      <c r="D75" s="83" t="s">
        <v>122</v>
      </c>
      <c r="E75" s="40" t="s">
        <v>42</v>
      </c>
      <c r="F75" s="31">
        <f>F76+F77</f>
        <v>383.36</v>
      </c>
      <c r="G75" s="31">
        <f>G76+G77</f>
        <v>383.36</v>
      </c>
      <c r="H75" s="31">
        <f t="shared" si="9"/>
        <v>100</v>
      </c>
    </row>
    <row r="76" spans="1:8" ht="15" customHeight="1">
      <c r="A76" s="17" t="s">
        <v>233</v>
      </c>
      <c r="B76" s="66" t="s">
        <v>1</v>
      </c>
      <c r="C76" s="66" t="s">
        <v>7</v>
      </c>
      <c r="D76" s="83" t="s">
        <v>122</v>
      </c>
      <c r="E76" s="40" t="s">
        <v>31</v>
      </c>
      <c r="F76" s="31">
        <v>294.45</v>
      </c>
      <c r="G76" s="31">
        <v>294.45</v>
      </c>
      <c r="H76" s="31">
        <f>(G76*100)/F76</f>
        <v>100</v>
      </c>
    </row>
    <row r="77" spans="1:8" ht="15" customHeight="1">
      <c r="A77" s="17" t="s">
        <v>234</v>
      </c>
      <c r="B77" s="66" t="s">
        <v>1</v>
      </c>
      <c r="C77" s="66" t="s">
        <v>7</v>
      </c>
      <c r="D77" s="84" t="s">
        <v>122</v>
      </c>
      <c r="E77" s="40" t="s">
        <v>231</v>
      </c>
      <c r="F77" s="31">
        <v>88.91</v>
      </c>
      <c r="G77" s="31">
        <v>88.91</v>
      </c>
      <c r="H77" s="31">
        <f>(G77*100)/F77</f>
        <v>100</v>
      </c>
    </row>
    <row r="78" spans="1:8" ht="30.75" customHeight="1">
      <c r="A78" s="17" t="s">
        <v>53</v>
      </c>
      <c r="B78" s="66" t="s">
        <v>1</v>
      </c>
      <c r="C78" s="66" t="s">
        <v>7</v>
      </c>
      <c r="D78" s="83" t="s">
        <v>122</v>
      </c>
      <c r="E78" s="40" t="s">
        <v>43</v>
      </c>
      <c r="F78" s="31">
        <f>F79+F81</f>
        <v>29.799999999999997</v>
      </c>
      <c r="G78" s="31">
        <f>G79+G81</f>
        <v>29.799999999999997</v>
      </c>
      <c r="H78" s="31">
        <f>H79</f>
        <v>200</v>
      </c>
    </row>
    <row r="79" spans="1:8" ht="32.25" customHeight="1">
      <c r="A79" s="17" t="s">
        <v>54</v>
      </c>
      <c r="B79" s="66" t="s">
        <v>1</v>
      </c>
      <c r="C79" s="66" t="s">
        <v>7</v>
      </c>
      <c r="D79" s="83" t="s">
        <v>122</v>
      </c>
      <c r="E79" s="40" t="s">
        <v>44</v>
      </c>
      <c r="F79" s="31">
        <f>F80</f>
        <v>22.9</v>
      </c>
      <c r="G79" s="31">
        <f>G80</f>
        <v>22.9</v>
      </c>
      <c r="H79" s="31">
        <f>H80+H81</f>
        <v>200</v>
      </c>
    </row>
    <row r="80" spans="1:8" ht="32.25" customHeight="1">
      <c r="A80" s="17" t="s">
        <v>53</v>
      </c>
      <c r="B80" s="66" t="s">
        <v>1</v>
      </c>
      <c r="C80" s="66" t="s">
        <v>7</v>
      </c>
      <c r="D80" s="83" t="s">
        <v>122</v>
      </c>
      <c r="E80" s="40" t="s">
        <v>67</v>
      </c>
      <c r="F80" s="31">
        <v>22.9</v>
      </c>
      <c r="G80" s="31">
        <v>22.9</v>
      </c>
      <c r="H80" s="31">
        <f>H81</f>
        <v>100</v>
      </c>
    </row>
    <row r="81" spans="1:8" ht="27">
      <c r="A81" s="17" t="s">
        <v>55</v>
      </c>
      <c r="B81" s="66" t="s">
        <v>1</v>
      </c>
      <c r="C81" s="66" t="s">
        <v>7</v>
      </c>
      <c r="D81" s="84" t="s">
        <v>122</v>
      </c>
      <c r="E81" s="40" t="s">
        <v>33</v>
      </c>
      <c r="F81" s="31">
        <v>6.9</v>
      </c>
      <c r="G81" s="31">
        <v>6.9</v>
      </c>
      <c r="H81" s="31">
        <f>(G81*100)/F81</f>
        <v>100</v>
      </c>
    </row>
    <row r="82" spans="1:8" ht="15">
      <c r="A82" s="17" t="s">
        <v>47</v>
      </c>
      <c r="B82" s="66" t="s">
        <v>1</v>
      </c>
      <c r="C82" s="66" t="s">
        <v>7</v>
      </c>
      <c r="D82" s="83" t="s">
        <v>122</v>
      </c>
      <c r="E82" s="40" t="s">
        <v>45</v>
      </c>
      <c r="F82" s="31">
        <f aca="true" t="shared" si="10" ref="F82:H83">F83</f>
        <v>0.04</v>
      </c>
      <c r="G82" s="31">
        <f t="shared" si="10"/>
        <v>0.04</v>
      </c>
      <c r="H82" s="31">
        <f t="shared" si="10"/>
        <v>100</v>
      </c>
    </row>
    <row r="83" spans="1:8" ht="15">
      <c r="A83" s="17" t="s">
        <v>56</v>
      </c>
      <c r="B83" s="66" t="s">
        <v>1</v>
      </c>
      <c r="C83" s="66" t="s">
        <v>7</v>
      </c>
      <c r="D83" s="83" t="s">
        <v>122</v>
      </c>
      <c r="E83" s="40" t="s">
        <v>46</v>
      </c>
      <c r="F83" s="31">
        <f t="shared" si="10"/>
        <v>0.04</v>
      </c>
      <c r="G83" s="31">
        <f t="shared" si="10"/>
        <v>0.04</v>
      </c>
      <c r="H83" s="31">
        <f t="shared" si="10"/>
        <v>100</v>
      </c>
    </row>
    <row r="84" spans="1:8" ht="15">
      <c r="A84" s="17" t="s">
        <v>79</v>
      </c>
      <c r="B84" s="66" t="s">
        <v>1</v>
      </c>
      <c r="C84" s="66" t="s">
        <v>7</v>
      </c>
      <c r="D84" s="84" t="s">
        <v>122</v>
      </c>
      <c r="E84" s="40" t="s">
        <v>80</v>
      </c>
      <c r="F84" s="31">
        <v>0.04</v>
      </c>
      <c r="G84" s="31">
        <v>0.04</v>
      </c>
      <c r="H84" s="31">
        <f>(G84*100)/F84</f>
        <v>100</v>
      </c>
    </row>
    <row r="85" spans="1:8" ht="27">
      <c r="A85" s="77" t="s">
        <v>172</v>
      </c>
      <c r="B85" s="59" t="s">
        <v>7</v>
      </c>
      <c r="C85" s="66"/>
      <c r="D85" s="101"/>
      <c r="E85" s="102"/>
      <c r="F85" s="28">
        <f>F86+F93</f>
        <v>29.4</v>
      </c>
      <c r="G85" s="28">
        <f>G86+G93</f>
        <v>29.4</v>
      </c>
      <c r="H85" s="28">
        <f>(G85*100)/F85</f>
        <v>100</v>
      </c>
    </row>
    <row r="86" spans="1:8" ht="15">
      <c r="A86" s="77" t="s">
        <v>173</v>
      </c>
      <c r="B86" s="59" t="s">
        <v>7</v>
      </c>
      <c r="C86" s="59" t="s">
        <v>6</v>
      </c>
      <c r="D86" s="103"/>
      <c r="E86" s="102"/>
      <c r="F86" s="31">
        <f aca="true" t="shared" si="11" ref="F86:H91">F87</f>
        <v>24.9</v>
      </c>
      <c r="G86" s="31">
        <f t="shared" si="11"/>
        <v>24.9</v>
      </c>
      <c r="H86" s="31">
        <f t="shared" si="11"/>
        <v>100</v>
      </c>
    </row>
    <row r="87" spans="1:8" ht="39.75">
      <c r="A87" s="77" t="s">
        <v>88</v>
      </c>
      <c r="B87" s="66" t="s">
        <v>7</v>
      </c>
      <c r="C87" s="66" t="s">
        <v>6</v>
      </c>
      <c r="D87" s="104" t="s">
        <v>93</v>
      </c>
      <c r="E87" s="40"/>
      <c r="F87" s="31">
        <f t="shared" si="11"/>
        <v>24.9</v>
      </c>
      <c r="G87" s="31">
        <f t="shared" si="11"/>
        <v>24.9</v>
      </c>
      <c r="H87" s="31">
        <f t="shared" si="11"/>
        <v>100</v>
      </c>
    </row>
    <row r="88" spans="1:8" ht="27">
      <c r="A88" s="17" t="s">
        <v>174</v>
      </c>
      <c r="B88" s="66" t="s">
        <v>7</v>
      </c>
      <c r="C88" s="66" t="s">
        <v>6</v>
      </c>
      <c r="D88" s="104" t="s">
        <v>177</v>
      </c>
      <c r="E88" s="40"/>
      <c r="F88" s="31">
        <f t="shared" si="11"/>
        <v>24.9</v>
      </c>
      <c r="G88" s="31">
        <f t="shared" si="11"/>
        <v>24.9</v>
      </c>
      <c r="H88" s="31">
        <f t="shared" si="11"/>
        <v>100</v>
      </c>
    </row>
    <row r="89" spans="1:8" ht="27">
      <c r="A89" s="17" t="s">
        <v>175</v>
      </c>
      <c r="B89" s="66" t="s">
        <v>7</v>
      </c>
      <c r="C89" s="66" t="s">
        <v>6</v>
      </c>
      <c r="D89" s="104" t="s">
        <v>178</v>
      </c>
      <c r="E89" s="40"/>
      <c r="F89" s="31">
        <f t="shared" si="11"/>
        <v>24.9</v>
      </c>
      <c r="G89" s="31">
        <f t="shared" si="11"/>
        <v>24.9</v>
      </c>
      <c r="H89" s="31">
        <f t="shared" si="11"/>
        <v>100</v>
      </c>
    </row>
    <row r="90" spans="1:8" ht="27">
      <c r="A90" s="17" t="s">
        <v>53</v>
      </c>
      <c r="B90" s="66" t="s">
        <v>7</v>
      </c>
      <c r="C90" s="66" t="s">
        <v>6</v>
      </c>
      <c r="D90" s="104" t="s">
        <v>178</v>
      </c>
      <c r="E90" s="40" t="s">
        <v>43</v>
      </c>
      <c r="F90" s="31">
        <f t="shared" si="11"/>
        <v>24.9</v>
      </c>
      <c r="G90" s="31">
        <f t="shared" si="11"/>
        <v>24.9</v>
      </c>
      <c r="H90" s="31">
        <f t="shared" si="11"/>
        <v>100</v>
      </c>
    </row>
    <row r="91" spans="1:8" ht="27">
      <c r="A91" s="17" t="s">
        <v>54</v>
      </c>
      <c r="B91" s="66" t="s">
        <v>7</v>
      </c>
      <c r="C91" s="66" t="s">
        <v>6</v>
      </c>
      <c r="D91" s="104" t="s">
        <v>178</v>
      </c>
      <c r="E91" s="40" t="s">
        <v>44</v>
      </c>
      <c r="F91" s="31">
        <f t="shared" si="11"/>
        <v>24.9</v>
      </c>
      <c r="G91" s="31">
        <f t="shared" si="11"/>
        <v>24.9</v>
      </c>
      <c r="H91" s="31">
        <f t="shared" si="11"/>
        <v>100</v>
      </c>
    </row>
    <row r="92" spans="1:8" ht="27">
      <c r="A92" s="17" t="s">
        <v>55</v>
      </c>
      <c r="B92" s="66" t="s">
        <v>7</v>
      </c>
      <c r="C92" s="66" t="s">
        <v>6</v>
      </c>
      <c r="D92" s="104" t="s">
        <v>178</v>
      </c>
      <c r="E92" s="40" t="s">
        <v>33</v>
      </c>
      <c r="F92" s="31">
        <v>24.9</v>
      </c>
      <c r="G92" s="31">
        <v>24.9</v>
      </c>
      <c r="H92" s="31">
        <f>(G92*100)/F92</f>
        <v>100</v>
      </c>
    </row>
    <row r="93" spans="1:8" ht="27">
      <c r="A93" s="77" t="s">
        <v>176</v>
      </c>
      <c r="B93" s="59" t="s">
        <v>7</v>
      </c>
      <c r="C93" s="59" t="s">
        <v>179</v>
      </c>
      <c r="D93" s="103"/>
      <c r="E93" s="102"/>
      <c r="F93" s="28">
        <f aca="true" t="shared" si="12" ref="F93:H98">F94</f>
        <v>4.5</v>
      </c>
      <c r="G93" s="28">
        <f t="shared" si="12"/>
        <v>4.5</v>
      </c>
      <c r="H93" s="28">
        <f t="shared" si="12"/>
        <v>100</v>
      </c>
    </row>
    <row r="94" spans="1:8" ht="39.75">
      <c r="A94" s="77" t="s">
        <v>88</v>
      </c>
      <c r="B94" s="66" t="s">
        <v>7</v>
      </c>
      <c r="C94" s="66" t="s">
        <v>179</v>
      </c>
      <c r="D94" s="104" t="s">
        <v>93</v>
      </c>
      <c r="E94" s="40"/>
      <c r="F94" s="31">
        <f t="shared" si="12"/>
        <v>4.5</v>
      </c>
      <c r="G94" s="31">
        <f t="shared" si="12"/>
        <v>4.5</v>
      </c>
      <c r="H94" s="31">
        <f t="shared" si="12"/>
        <v>100</v>
      </c>
    </row>
    <row r="95" spans="1:8" ht="27">
      <c r="A95" s="17" t="s">
        <v>174</v>
      </c>
      <c r="B95" s="66" t="s">
        <v>7</v>
      </c>
      <c r="C95" s="66" t="s">
        <v>179</v>
      </c>
      <c r="D95" s="104" t="s">
        <v>180</v>
      </c>
      <c r="E95" s="40"/>
      <c r="F95" s="31">
        <f t="shared" si="12"/>
        <v>4.5</v>
      </c>
      <c r="G95" s="31">
        <f t="shared" si="12"/>
        <v>4.5</v>
      </c>
      <c r="H95" s="31">
        <f t="shared" si="12"/>
        <v>100</v>
      </c>
    </row>
    <row r="96" spans="1:8" ht="27">
      <c r="A96" s="17" t="s">
        <v>175</v>
      </c>
      <c r="B96" s="66" t="s">
        <v>7</v>
      </c>
      <c r="C96" s="66" t="s">
        <v>179</v>
      </c>
      <c r="D96" s="104" t="s">
        <v>181</v>
      </c>
      <c r="E96" s="40"/>
      <c r="F96" s="31">
        <f t="shared" si="12"/>
        <v>4.5</v>
      </c>
      <c r="G96" s="31">
        <f t="shared" si="12"/>
        <v>4.5</v>
      </c>
      <c r="H96" s="31">
        <f t="shared" si="12"/>
        <v>100</v>
      </c>
    </row>
    <row r="97" spans="1:8" ht="27">
      <c r="A97" s="17" t="s">
        <v>53</v>
      </c>
      <c r="B97" s="66" t="s">
        <v>7</v>
      </c>
      <c r="C97" s="66" t="s">
        <v>179</v>
      </c>
      <c r="D97" s="104" t="s">
        <v>181</v>
      </c>
      <c r="E97" s="40" t="s">
        <v>43</v>
      </c>
      <c r="F97" s="31">
        <f t="shared" si="12"/>
        <v>4.5</v>
      </c>
      <c r="G97" s="31">
        <f t="shared" si="12"/>
        <v>4.5</v>
      </c>
      <c r="H97" s="31">
        <f t="shared" si="12"/>
        <v>100</v>
      </c>
    </row>
    <row r="98" spans="1:8" ht="27">
      <c r="A98" s="17" t="s">
        <v>54</v>
      </c>
      <c r="B98" s="66" t="s">
        <v>7</v>
      </c>
      <c r="C98" s="66" t="s">
        <v>179</v>
      </c>
      <c r="D98" s="104" t="s">
        <v>181</v>
      </c>
      <c r="E98" s="40" t="s">
        <v>44</v>
      </c>
      <c r="F98" s="31">
        <f t="shared" si="12"/>
        <v>4.5</v>
      </c>
      <c r="G98" s="31">
        <f t="shared" si="12"/>
        <v>4.5</v>
      </c>
      <c r="H98" s="31">
        <f t="shared" si="12"/>
        <v>100</v>
      </c>
    </row>
    <row r="99" spans="1:8" ht="27">
      <c r="A99" s="17" t="s">
        <v>55</v>
      </c>
      <c r="B99" s="66" t="s">
        <v>7</v>
      </c>
      <c r="C99" s="66" t="s">
        <v>179</v>
      </c>
      <c r="D99" s="104" t="s">
        <v>181</v>
      </c>
      <c r="E99" s="40" t="s">
        <v>33</v>
      </c>
      <c r="F99" s="31">
        <v>4.5</v>
      </c>
      <c r="G99" s="31">
        <v>4.5</v>
      </c>
      <c r="H99" s="31">
        <f>(G99*100)/F99</f>
        <v>100</v>
      </c>
    </row>
    <row r="100" spans="1:8" ht="15">
      <c r="A100" s="7" t="s">
        <v>37</v>
      </c>
      <c r="B100" s="55" t="s">
        <v>2</v>
      </c>
      <c r="C100" s="55"/>
      <c r="D100" s="20"/>
      <c r="E100" s="20"/>
      <c r="F100" s="28">
        <f>F101+F112</f>
        <v>6560.09</v>
      </c>
      <c r="G100" s="73">
        <f>G101+G112</f>
        <v>6560</v>
      </c>
      <c r="H100" s="73">
        <f>(G100*100)/F100</f>
        <v>99.99862806760272</v>
      </c>
    </row>
    <row r="101" spans="1:8" ht="15">
      <c r="A101" s="7" t="s">
        <v>39</v>
      </c>
      <c r="B101" s="55" t="s">
        <v>2</v>
      </c>
      <c r="C101" s="55" t="s">
        <v>38</v>
      </c>
      <c r="D101" s="85"/>
      <c r="E101" s="20"/>
      <c r="F101" s="28">
        <f>F103+F108</f>
        <v>6510.09</v>
      </c>
      <c r="G101" s="73">
        <f>G103+G108</f>
        <v>6510</v>
      </c>
      <c r="H101" s="73">
        <f>H102</f>
        <v>99.99861753063321</v>
      </c>
    </row>
    <row r="102" spans="1:8" ht="39.75">
      <c r="A102" s="77" t="s">
        <v>88</v>
      </c>
      <c r="B102" s="55" t="s">
        <v>2</v>
      </c>
      <c r="C102" s="55" t="s">
        <v>38</v>
      </c>
      <c r="D102" s="92" t="s">
        <v>93</v>
      </c>
      <c r="E102" s="20"/>
      <c r="F102" s="93">
        <f>F103+F108</f>
        <v>6510.09</v>
      </c>
      <c r="G102" s="73">
        <f>G103+G108</f>
        <v>6510</v>
      </c>
      <c r="H102" s="73">
        <f>(G102*100)/F102</f>
        <v>99.99861753063321</v>
      </c>
    </row>
    <row r="103" spans="1:8" ht="30" customHeight="1">
      <c r="A103" s="82" t="s">
        <v>109</v>
      </c>
      <c r="B103" s="56" t="s">
        <v>2</v>
      </c>
      <c r="C103" s="56" t="s">
        <v>38</v>
      </c>
      <c r="D103" s="10" t="s">
        <v>123</v>
      </c>
      <c r="E103" s="23"/>
      <c r="F103" s="31">
        <f aca="true" t="shared" si="13" ref="F103:H104">F104</f>
        <v>3258</v>
      </c>
      <c r="G103" s="31">
        <f t="shared" si="13"/>
        <v>3258</v>
      </c>
      <c r="H103" s="31">
        <f t="shared" si="13"/>
        <v>100</v>
      </c>
    </row>
    <row r="104" spans="1:8" ht="24.75" customHeight="1">
      <c r="A104" s="15" t="s">
        <v>40</v>
      </c>
      <c r="B104" s="56" t="s">
        <v>2</v>
      </c>
      <c r="C104" s="56" t="s">
        <v>38</v>
      </c>
      <c r="D104" s="10" t="s">
        <v>124</v>
      </c>
      <c r="E104" s="23"/>
      <c r="F104" s="31">
        <f t="shared" si="13"/>
        <v>3258</v>
      </c>
      <c r="G104" s="67">
        <f>G105</f>
        <v>3258</v>
      </c>
      <c r="H104" s="31">
        <f t="shared" si="13"/>
        <v>100</v>
      </c>
    </row>
    <row r="105" spans="1:8" ht="39.75">
      <c r="A105" s="17" t="s">
        <v>66</v>
      </c>
      <c r="B105" s="56" t="s">
        <v>2</v>
      </c>
      <c r="C105" s="56" t="s">
        <v>38</v>
      </c>
      <c r="D105" s="10" t="s">
        <v>124</v>
      </c>
      <c r="E105" s="23" t="s">
        <v>62</v>
      </c>
      <c r="F105" s="31">
        <f aca="true" t="shared" si="14" ref="F105:H106">F106</f>
        <v>3258</v>
      </c>
      <c r="G105" s="74">
        <f t="shared" si="14"/>
        <v>3258</v>
      </c>
      <c r="H105" s="31">
        <f t="shared" si="14"/>
        <v>100</v>
      </c>
    </row>
    <row r="106" spans="1:8" ht="15">
      <c r="A106" s="18" t="s">
        <v>65</v>
      </c>
      <c r="B106" s="56" t="s">
        <v>2</v>
      </c>
      <c r="C106" s="56" t="s">
        <v>38</v>
      </c>
      <c r="D106" s="10" t="s">
        <v>124</v>
      </c>
      <c r="E106" s="23" t="s">
        <v>63</v>
      </c>
      <c r="F106" s="31">
        <f t="shared" si="14"/>
        <v>3258</v>
      </c>
      <c r="G106" s="67">
        <f t="shared" si="14"/>
        <v>3258</v>
      </c>
      <c r="H106" s="31">
        <f t="shared" si="14"/>
        <v>100</v>
      </c>
    </row>
    <row r="107" spans="1:8" ht="39.75">
      <c r="A107" s="15" t="s">
        <v>66</v>
      </c>
      <c r="B107" s="56" t="s">
        <v>2</v>
      </c>
      <c r="C107" s="56" t="s">
        <v>38</v>
      </c>
      <c r="D107" s="10" t="s">
        <v>124</v>
      </c>
      <c r="E107" s="23" t="s">
        <v>64</v>
      </c>
      <c r="F107" s="31">
        <v>3258</v>
      </c>
      <c r="G107" s="74">
        <v>3258</v>
      </c>
      <c r="H107" s="31">
        <f>(G107*100)/F107</f>
        <v>100</v>
      </c>
    </row>
    <row r="108" spans="1:8" ht="15">
      <c r="A108" s="15" t="s">
        <v>72</v>
      </c>
      <c r="B108" s="56" t="s">
        <v>2</v>
      </c>
      <c r="C108" s="56" t="s">
        <v>38</v>
      </c>
      <c r="D108" s="10" t="s">
        <v>125</v>
      </c>
      <c r="E108" s="23"/>
      <c r="F108" s="31">
        <f aca="true" t="shared" si="15" ref="F108:H110">F109</f>
        <v>3252.09</v>
      </c>
      <c r="G108" s="67">
        <f t="shared" si="15"/>
        <v>3252</v>
      </c>
      <c r="H108" s="31">
        <f t="shared" si="15"/>
        <v>99.9972325489147</v>
      </c>
    </row>
    <row r="109" spans="1:8" ht="27">
      <c r="A109" s="15" t="s">
        <v>53</v>
      </c>
      <c r="B109" s="56" t="s">
        <v>2</v>
      </c>
      <c r="C109" s="56" t="s">
        <v>38</v>
      </c>
      <c r="D109" s="10" t="s">
        <v>125</v>
      </c>
      <c r="E109" s="23" t="s">
        <v>43</v>
      </c>
      <c r="F109" s="31">
        <f t="shared" si="15"/>
        <v>3252.09</v>
      </c>
      <c r="G109" s="67">
        <f t="shared" si="15"/>
        <v>3252</v>
      </c>
      <c r="H109" s="31">
        <f t="shared" si="15"/>
        <v>99.9972325489147</v>
      </c>
    </row>
    <row r="110" spans="1:8" ht="27">
      <c r="A110" s="15" t="s">
        <v>54</v>
      </c>
      <c r="B110" s="56" t="s">
        <v>2</v>
      </c>
      <c r="C110" s="56" t="s">
        <v>38</v>
      </c>
      <c r="D110" s="10" t="s">
        <v>125</v>
      </c>
      <c r="E110" s="23" t="s">
        <v>44</v>
      </c>
      <c r="F110" s="31">
        <f t="shared" si="15"/>
        <v>3252.09</v>
      </c>
      <c r="G110" s="67">
        <f t="shared" si="15"/>
        <v>3252</v>
      </c>
      <c r="H110" s="31">
        <f t="shared" si="15"/>
        <v>99.9972325489147</v>
      </c>
    </row>
    <row r="111" spans="1:8" ht="27">
      <c r="A111" s="15" t="s">
        <v>55</v>
      </c>
      <c r="B111" s="56" t="s">
        <v>2</v>
      </c>
      <c r="C111" s="56" t="s">
        <v>38</v>
      </c>
      <c r="D111" s="10" t="s">
        <v>125</v>
      </c>
      <c r="E111" s="23" t="s">
        <v>33</v>
      </c>
      <c r="F111" s="31">
        <v>3252.09</v>
      </c>
      <c r="G111" s="67">
        <v>3252</v>
      </c>
      <c r="H111" s="31">
        <f>(G111*100)/F111</f>
        <v>99.9972325489147</v>
      </c>
    </row>
    <row r="112" spans="1:8" ht="15">
      <c r="A112" s="16" t="s">
        <v>182</v>
      </c>
      <c r="B112" s="55" t="s">
        <v>2</v>
      </c>
      <c r="C112" s="55" t="s">
        <v>185</v>
      </c>
      <c r="D112" s="105"/>
      <c r="E112" s="20"/>
      <c r="F112" s="28">
        <f aca="true" t="shared" si="16" ref="F112:H117">F113</f>
        <v>50</v>
      </c>
      <c r="G112" s="28">
        <f t="shared" si="16"/>
        <v>50</v>
      </c>
      <c r="H112" s="28">
        <f>(G112*100)/F112</f>
        <v>100</v>
      </c>
    </row>
    <row r="113" spans="1:8" ht="39.75">
      <c r="A113" s="77" t="s">
        <v>88</v>
      </c>
      <c r="B113" s="56" t="s">
        <v>2</v>
      </c>
      <c r="C113" s="56" t="s">
        <v>185</v>
      </c>
      <c r="D113" s="92" t="s">
        <v>93</v>
      </c>
      <c r="E113" s="23"/>
      <c r="F113" s="31">
        <f>F114+F119</f>
        <v>50</v>
      </c>
      <c r="G113" s="31">
        <f>G114+G119</f>
        <v>50</v>
      </c>
      <c r="H113" s="31">
        <f t="shared" si="16"/>
        <v>100</v>
      </c>
    </row>
    <row r="114" spans="1:8" ht="39.75">
      <c r="A114" s="15" t="s">
        <v>183</v>
      </c>
      <c r="B114" s="56" t="s">
        <v>2</v>
      </c>
      <c r="C114" s="56" t="s">
        <v>185</v>
      </c>
      <c r="D114" s="104" t="s">
        <v>212</v>
      </c>
      <c r="E114" s="23"/>
      <c r="F114" s="31">
        <f t="shared" si="16"/>
        <v>20</v>
      </c>
      <c r="G114" s="31">
        <f t="shared" si="16"/>
        <v>20</v>
      </c>
      <c r="H114" s="31">
        <f t="shared" si="16"/>
        <v>100</v>
      </c>
    </row>
    <row r="115" spans="1:8" ht="27">
      <c r="A115" s="15" t="s">
        <v>184</v>
      </c>
      <c r="B115" s="56" t="s">
        <v>2</v>
      </c>
      <c r="C115" s="56" t="s">
        <v>185</v>
      </c>
      <c r="D115" s="104" t="s">
        <v>186</v>
      </c>
      <c r="E115" s="23"/>
      <c r="F115" s="31">
        <f t="shared" si="16"/>
        <v>20</v>
      </c>
      <c r="G115" s="31">
        <f t="shared" si="16"/>
        <v>20</v>
      </c>
      <c r="H115" s="31">
        <f t="shared" si="16"/>
        <v>100</v>
      </c>
    </row>
    <row r="116" spans="1:8" ht="27">
      <c r="A116" s="15" t="s">
        <v>53</v>
      </c>
      <c r="B116" s="56" t="s">
        <v>2</v>
      </c>
      <c r="C116" s="56" t="s">
        <v>185</v>
      </c>
      <c r="D116" s="104" t="s">
        <v>186</v>
      </c>
      <c r="E116" s="23" t="s">
        <v>43</v>
      </c>
      <c r="F116" s="31">
        <f t="shared" si="16"/>
        <v>20</v>
      </c>
      <c r="G116" s="31">
        <f t="shared" si="16"/>
        <v>20</v>
      </c>
      <c r="H116" s="31">
        <f t="shared" si="16"/>
        <v>100</v>
      </c>
    </row>
    <row r="117" spans="1:8" ht="27">
      <c r="A117" s="15" t="s">
        <v>54</v>
      </c>
      <c r="B117" s="56" t="s">
        <v>2</v>
      </c>
      <c r="C117" s="56" t="s">
        <v>185</v>
      </c>
      <c r="D117" s="104" t="s">
        <v>186</v>
      </c>
      <c r="E117" s="23" t="s">
        <v>44</v>
      </c>
      <c r="F117" s="31">
        <f t="shared" si="16"/>
        <v>20</v>
      </c>
      <c r="G117" s="31">
        <f t="shared" si="16"/>
        <v>20</v>
      </c>
      <c r="H117" s="31">
        <f t="shared" si="16"/>
        <v>100</v>
      </c>
    </row>
    <row r="118" spans="1:8" ht="27">
      <c r="A118" s="15" t="s">
        <v>55</v>
      </c>
      <c r="B118" s="56" t="s">
        <v>2</v>
      </c>
      <c r="C118" s="56" t="s">
        <v>185</v>
      </c>
      <c r="D118" s="104" t="s">
        <v>186</v>
      </c>
      <c r="E118" s="23" t="s">
        <v>33</v>
      </c>
      <c r="F118" s="31">
        <v>20</v>
      </c>
      <c r="G118" s="31">
        <v>20</v>
      </c>
      <c r="H118" s="31">
        <f>(G118*100)/F118</f>
        <v>100</v>
      </c>
    </row>
    <row r="119" spans="1:8" ht="24.75" customHeight="1">
      <c r="A119" s="15" t="s">
        <v>211</v>
      </c>
      <c r="B119" s="56" t="s">
        <v>2</v>
      </c>
      <c r="C119" s="56" t="s">
        <v>185</v>
      </c>
      <c r="D119" s="104" t="s">
        <v>213</v>
      </c>
      <c r="E119" s="23"/>
      <c r="F119" s="31">
        <f aca="true" t="shared" si="17" ref="F119:H121">F120</f>
        <v>30</v>
      </c>
      <c r="G119" s="31">
        <f t="shared" si="17"/>
        <v>30</v>
      </c>
      <c r="H119" s="31">
        <f t="shared" si="17"/>
        <v>100</v>
      </c>
    </row>
    <row r="120" spans="1:8" ht="24.75" customHeight="1">
      <c r="A120" s="15" t="s">
        <v>53</v>
      </c>
      <c r="B120" s="56" t="s">
        <v>2</v>
      </c>
      <c r="C120" s="56" t="s">
        <v>185</v>
      </c>
      <c r="D120" s="104" t="s">
        <v>213</v>
      </c>
      <c r="E120" s="23" t="s">
        <v>43</v>
      </c>
      <c r="F120" s="31">
        <f t="shared" si="17"/>
        <v>30</v>
      </c>
      <c r="G120" s="31">
        <f t="shared" si="17"/>
        <v>30</v>
      </c>
      <c r="H120" s="31">
        <f t="shared" si="17"/>
        <v>100</v>
      </c>
    </row>
    <row r="121" spans="1:8" ht="24.75" customHeight="1">
      <c r="A121" s="15" t="s">
        <v>54</v>
      </c>
      <c r="B121" s="56" t="s">
        <v>2</v>
      </c>
      <c r="C121" s="56" t="s">
        <v>185</v>
      </c>
      <c r="D121" s="104" t="s">
        <v>213</v>
      </c>
      <c r="E121" s="23" t="s">
        <v>44</v>
      </c>
      <c r="F121" s="31">
        <f t="shared" si="17"/>
        <v>30</v>
      </c>
      <c r="G121" s="31">
        <f t="shared" si="17"/>
        <v>30</v>
      </c>
      <c r="H121" s="31">
        <f t="shared" si="17"/>
        <v>100</v>
      </c>
    </row>
    <row r="122" spans="1:8" ht="24.75" customHeight="1">
      <c r="A122" s="15" t="s">
        <v>55</v>
      </c>
      <c r="B122" s="56" t="s">
        <v>2</v>
      </c>
      <c r="C122" s="56" t="s">
        <v>185</v>
      </c>
      <c r="D122" s="104" t="s">
        <v>213</v>
      </c>
      <c r="E122" s="23" t="s">
        <v>33</v>
      </c>
      <c r="F122" s="31">
        <v>30</v>
      </c>
      <c r="G122" s="31">
        <v>30</v>
      </c>
      <c r="H122" s="31">
        <f>(G122*100)/F122</f>
        <v>100</v>
      </c>
    </row>
    <row r="123" spans="1:8" ht="15">
      <c r="A123" s="8" t="s">
        <v>12</v>
      </c>
      <c r="B123" s="55" t="s">
        <v>3</v>
      </c>
      <c r="C123" s="55"/>
      <c r="D123" s="30"/>
      <c r="E123" s="26"/>
      <c r="F123" s="28">
        <f>F124+F131+F141</f>
        <v>10977.599999999999</v>
      </c>
      <c r="G123" s="73">
        <f>G124+G131+G141</f>
        <v>10901.599999999999</v>
      </c>
      <c r="H123" s="73">
        <f>(G123*100)/F123</f>
        <v>99.30768109605013</v>
      </c>
    </row>
    <row r="124" spans="1:8" ht="15">
      <c r="A124" s="8" t="s">
        <v>73</v>
      </c>
      <c r="B124" s="55" t="s">
        <v>3</v>
      </c>
      <c r="C124" s="55" t="s">
        <v>0</v>
      </c>
      <c r="D124" s="30"/>
      <c r="E124" s="26"/>
      <c r="F124" s="28">
        <f>F126</f>
        <v>421.3</v>
      </c>
      <c r="G124" s="73">
        <f>G126</f>
        <v>421.3</v>
      </c>
      <c r="H124" s="73">
        <f>H126</f>
        <v>100</v>
      </c>
    </row>
    <row r="125" spans="1:8" ht="39.75">
      <c r="A125" s="77" t="s">
        <v>88</v>
      </c>
      <c r="B125" s="55" t="s">
        <v>3</v>
      </c>
      <c r="C125" s="55" t="s">
        <v>0</v>
      </c>
      <c r="D125" s="92" t="s">
        <v>93</v>
      </c>
      <c r="E125" s="26"/>
      <c r="F125" s="93">
        <f>F126</f>
        <v>421.3</v>
      </c>
      <c r="G125" s="73">
        <f>G126</f>
        <v>421.3</v>
      </c>
      <c r="H125" s="73">
        <f>H126</f>
        <v>100</v>
      </c>
    </row>
    <row r="126" spans="1:8" ht="15">
      <c r="A126" s="29" t="s">
        <v>110</v>
      </c>
      <c r="B126" s="56" t="s">
        <v>3</v>
      </c>
      <c r="C126" s="56" t="s">
        <v>0</v>
      </c>
      <c r="D126" s="30" t="s">
        <v>126</v>
      </c>
      <c r="E126" s="26"/>
      <c r="F126" s="31">
        <f>F128</f>
        <v>421.3</v>
      </c>
      <c r="G126" s="31">
        <f>G128</f>
        <v>421.3</v>
      </c>
      <c r="H126" s="31">
        <f>H128</f>
        <v>100</v>
      </c>
    </row>
    <row r="127" spans="1:8" ht="26.25">
      <c r="A127" s="27" t="s">
        <v>74</v>
      </c>
      <c r="B127" s="56" t="s">
        <v>3</v>
      </c>
      <c r="C127" s="56" t="s">
        <v>0</v>
      </c>
      <c r="D127" s="30" t="s">
        <v>126</v>
      </c>
      <c r="E127" s="26"/>
      <c r="F127" s="31">
        <f>F128</f>
        <v>421.3</v>
      </c>
      <c r="G127" s="31">
        <f>G128</f>
        <v>421.3</v>
      </c>
      <c r="H127" s="31">
        <f>H128</f>
        <v>100</v>
      </c>
    </row>
    <row r="128" spans="1:8" ht="29.25" customHeight="1">
      <c r="A128" s="29" t="s">
        <v>53</v>
      </c>
      <c r="B128" s="56" t="s">
        <v>3</v>
      </c>
      <c r="C128" s="56" t="s">
        <v>0</v>
      </c>
      <c r="D128" s="30" t="s">
        <v>126</v>
      </c>
      <c r="E128" s="26" t="s">
        <v>43</v>
      </c>
      <c r="F128" s="31">
        <f aca="true" t="shared" si="18" ref="F128:H129">F129</f>
        <v>421.3</v>
      </c>
      <c r="G128" s="31">
        <f t="shared" si="18"/>
        <v>421.3</v>
      </c>
      <c r="H128" s="31">
        <f t="shared" si="18"/>
        <v>100</v>
      </c>
    </row>
    <row r="129" spans="1:8" ht="27">
      <c r="A129" s="29" t="s">
        <v>54</v>
      </c>
      <c r="B129" s="56" t="s">
        <v>3</v>
      </c>
      <c r="C129" s="56" t="s">
        <v>0</v>
      </c>
      <c r="D129" s="30" t="s">
        <v>126</v>
      </c>
      <c r="E129" s="26" t="s">
        <v>44</v>
      </c>
      <c r="F129" s="31">
        <f t="shared" si="18"/>
        <v>421.3</v>
      </c>
      <c r="G129" s="31">
        <f t="shared" si="18"/>
        <v>421.3</v>
      </c>
      <c r="H129" s="31">
        <f t="shared" si="18"/>
        <v>100</v>
      </c>
    </row>
    <row r="130" spans="1:8" ht="27">
      <c r="A130" s="29" t="s">
        <v>55</v>
      </c>
      <c r="B130" s="56" t="s">
        <v>3</v>
      </c>
      <c r="C130" s="56" t="s">
        <v>0</v>
      </c>
      <c r="D130" s="30" t="s">
        <v>126</v>
      </c>
      <c r="E130" s="26" t="s">
        <v>33</v>
      </c>
      <c r="F130" s="31">
        <v>421.3</v>
      </c>
      <c r="G130" s="31">
        <v>421.3</v>
      </c>
      <c r="H130" s="31">
        <f>(G130*100)/F130</f>
        <v>100</v>
      </c>
    </row>
    <row r="131" spans="1:8" ht="15">
      <c r="A131" s="32" t="s">
        <v>75</v>
      </c>
      <c r="B131" s="55" t="s">
        <v>3</v>
      </c>
      <c r="C131" s="55" t="s">
        <v>1</v>
      </c>
      <c r="D131" s="86"/>
      <c r="E131" s="26"/>
      <c r="F131" s="28">
        <f>F133</f>
        <v>212.85999999999999</v>
      </c>
      <c r="G131" s="73">
        <f>G133</f>
        <v>212.85999999999999</v>
      </c>
      <c r="H131" s="73">
        <f>H133</f>
        <v>100</v>
      </c>
    </row>
    <row r="132" spans="1:8" ht="39.75">
      <c r="A132" s="77" t="s">
        <v>88</v>
      </c>
      <c r="B132" s="55" t="s">
        <v>3</v>
      </c>
      <c r="C132" s="55" t="s">
        <v>1</v>
      </c>
      <c r="D132" s="92" t="s">
        <v>93</v>
      </c>
      <c r="E132" s="26"/>
      <c r="F132" s="93">
        <f aca="true" t="shared" si="19" ref="F132:H133">F133</f>
        <v>212.85999999999999</v>
      </c>
      <c r="G132" s="73">
        <f t="shared" si="19"/>
        <v>212.85999999999999</v>
      </c>
      <c r="H132" s="73">
        <f t="shared" si="19"/>
        <v>100</v>
      </c>
    </row>
    <row r="133" spans="1:8" ht="27">
      <c r="A133" s="15" t="s">
        <v>111</v>
      </c>
      <c r="B133" s="21" t="s">
        <v>3</v>
      </c>
      <c r="C133" s="21" t="s">
        <v>1</v>
      </c>
      <c r="D133" s="86" t="s">
        <v>127</v>
      </c>
      <c r="E133" s="19"/>
      <c r="F133" s="52">
        <f t="shared" si="19"/>
        <v>212.85999999999999</v>
      </c>
      <c r="G133" s="73">
        <f t="shared" si="19"/>
        <v>212.85999999999999</v>
      </c>
      <c r="H133" s="73">
        <f t="shared" si="19"/>
        <v>100</v>
      </c>
    </row>
    <row r="134" spans="1:8" ht="15">
      <c r="A134" s="29" t="s">
        <v>24</v>
      </c>
      <c r="B134" s="22" t="s">
        <v>3</v>
      </c>
      <c r="C134" s="22" t="s">
        <v>1</v>
      </c>
      <c r="D134" s="86" t="s">
        <v>128</v>
      </c>
      <c r="E134" s="33"/>
      <c r="F134" s="54">
        <f>F135+F138</f>
        <v>212.85999999999999</v>
      </c>
      <c r="G134" s="67">
        <f>G135+G138</f>
        <v>212.85999999999999</v>
      </c>
      <c r="H134" s="67">
        <f>(G134*100)/F134</f>
        <v>100</v>
      </c>
    </row>
    <row r="135" spans="1:8" ht="27">
      <c r="A135" s="15" t="s">
        <v>53</v>
      </c>
      <c r="B135" s="56" t="s">
        <v>3</v>
      </c>
      <c r="C135" s="56" t="s">
        <v>1</v>
      </c>
      <c r="D135" s="86" t="s">
        <v>128</v>
      </c>
      <c r="E135" s="26" t="s">
        <v>43</v>
      </c>
      <c r="F135" s="31">
        <f aca="true" t="shared" si="20" ref="F135:H136">F136</f>
        <v>196.95</v>
      </c>
      <c r="G135" s="67">
        <f t="shared" si="20"/>
        <v>196.95</v>
      </c>
      <c r="H135" s="67">
        <f t="shared" si="20"/>
        <v>100</v>
      </c>
    </row>
    <row r="136" spans="1:8" ht="27">
      <c r="A136" s="15" t="s">
        <v>54</v>
      </c>
      <c r="B136" s="56" t="s">
        <v>3</v>
      </c>
      <c r="C136" s="56" t="s">
        <v>1</v>
      </c>
      <c r="D136" s="86" t="s">
        <v>128</v>
      </c>
      <c r="E136" s="26" t="s">
        <v>44</v>
      </c>
      <c r="F136" s="31">
        <f t="shared" si="20"/>
        <v>196.95</v>
      </c>
      <c r="G136" s="67">
        <f t="shared" si="20"/>
        <v>196.95</v>
      </c>
      <c r="H136" s="67">
        <f t="shared" si="20"/>
        <v>100</v>
      </c>
    </row>
    <row r="137" spans="1:8" ht="27">
      <c r="A137" s="15" t="s">
        <v>55</v>
      </c>
      <c r="B137" s="56" t="s">
        <v>3</v>
      </c>
      <c r="C137" s="56" t="s">
        <v>1</v>
      </c>
      <c r="D137" s="86" t="s">
        <v>128</v>
      </c>
      <c r="E137" s="26" t="s">
        <v>33</v>
      </c>
      <c r="F137" s="31">
        <v>196.95</v>
      </c>
      <c r="G137" s="67">
        <v>196.95</v>
      </c>
      <c r="H137" s="67">
        <f>(G137*100)/F137</f>
        <v>100</v>
      </c>
    </row>
    <row r="138" spans="1:8" ht="24.75" customHeight="1">
      <c r="A138" s="15" t="s">
        <v>214</v>
      </c>
      <c r="B138" s="56" t="s">
        <v>3</v>
      </c>
      <c r="C138" s="56" t="s">
        <v>1</v>
      </c>
      <c r="D138" s="86" t="s">
        <v>128</v>
      </c>
      <c r="E138" s="26" t="s">
        <v>217</v>
      </c>
      <c r="F138" s="31">
        <f aca="true" t="shared" si="21" ref="F138:H139">F139</f>
        <v>15.91</v>
      </c>
      <c r="G138" s="31">
        <f t="shared" si="21"/>
        <v>15.91</v>
      </c>
      <c r="H138" s="67">
        <f t="shared" si="21"/>
        <v>100</v>
      </c>
    </row>
    <row r="139" spans="1:8" ht="18" customHeight="1">
      <c r="A139" s="15" t="s">
        <v>215</v>
      </c>
      <c r="B139" s="56" t="s">
        <v>3</v>
      </c>
      <c r="C139" s="56" t="s">
        <v>1</v>
      </c>
      <c r="D139" s="86" t="s">
        <v>128</v>
      </c>
      <c r="E139" s="26" t="s">
        <v>218</v>
      </c>
      <c r="F139" s="31">
        <f t="shared" si="21"/>
        <v>15.91</v>
      </c>
      <c r="G139" s="31">
        <f t="shared" si="21"/>
        <v>15.91</v>
      </c>
      <c r="H139" s="67">
        <f t="shared" si="21"/>
        <v>100</v>
      </c>
    </row>
    <row r="140" spans="1:8" ht="24.75" customHeight="1">
      <c r="A140" s="15" t="s">
        <v>216</v>
      </c>
      <c r="B140" s="56" t="s">
        <v>3</v>
      </c>
      <c r="C140" s="56" t="s">
        <v>1</v>
      </c>
      <c r="D140" s="86" t="s">
        <v>128</v>
      </c>
      <c r="E140" s="26" t="s">
        <v>219</v>
      </c>
      <c r="F140" s="31">
        <v>15.91</v>
      </c>
      <c r="G140" s="31">
        <v>15.91</v>
      </c>
      <c r="H140" s="67">
        <f>(G140*100)/F140</f>
        <v>100</v>
      </c>
    </row>
    <row r="141" spans="1:8" ht="15">
      <c r="A141" s="16" t="s">
        <v>17</v>
      </c>
      <c r="B141" s="55" t="s">
        <v>3</v>
      </c>
      <c r="C141" s="55" t="s">
        <v>7</v>
      </c>
      <c r="D141" s="34"/>
      <c r="E141" s="20"/>
      <c r="F141" s="28">
        <f>F142+F156+F180+F190</f>
        <v>10343.439999999999</v>
      </c>
      <c r="G141" s="73">
        <f>G142+G156+G180+G190</f>
        <v>10267.439999999999</v>
      </c>
      <c r="H141" s="73">
        <f>(G141*100)/F141</f>
        <v>99.26523477682473</v>
      </c>
    </row>
    <row r="142" spans="1:8" ht="39.75">
      <c r="A142" s="77" t="s">
        <v>88</v>
      </c>
      <c r="B142" s="55" t="s">
        <v>3</v>
      </c>
      <c r="C142" s="55" t="s">
        <v>7</v>
      </c>
      <c r="D142" s="92" t="s">
        <v>93</v>
      </c>
      <c r="E142" s="20"/>
      <c r="F142" s="93">
        <f>F143+F151</f>
        <v>4160</v>
      </c>
      <c r="G142" s="73">
        <f>G143+G151</f>
        <v>4160</v>
      </c>
      <c r="H142" s="73">
        <f>(G142*100)/F142</f>
        <v>100</v>
      </c>
    </row>
    <row r="143" spans="1:8" ht="27">
      <c r="A143" s="15" t="s">
        <v>112</v>
      </c>
      <c r="B143" s="56" t="s">
        <v>3</v>
      </c>
      <c r="C143" s="56" t="s">
        <v>7</v>
      </c>
      <c r="D143" s="87" t="s">
        <v>166</v>
      </c>
      <c r="E143" s="20"/>
      <c r="F143" s="94">
        <f>F144</f>
        <v>105</v>
      </c>
      <c r="G143" s="90">
        <f>G144</f>
        <v>105</v>
      </c>
      <c r="H143" s="90">
        <f>H144</f>
        <v>100</v>
      </c>
    </row>
    <row r="144" spans="1:8" ht="15">
      <c r="A144" s="15" t="s">
        <v>23</v>
      </c>
      <c r="B144" s="56" t="s">
        <v>3</v>
      </c>
      <c r="C144" s="56" t="s">
        <v>7</v>
      </c>
      <c r="D144" s="87" t="s">
        <v>167</v>
      </c>
      <c r="E144" s="20"/>
      <c r="F144" s="31">
        <f>F145+F148</f>
        <v>105</v>
      </c>
      <c r="G144" s="90">
        <f>G145+G148</f>
        <v>105</v>
      </c>
      <c r="H144" s="90">
        <f>H145+H148</f>
        <v>100</v>
      </c>
    </row>
    <row r="145" spans="1:8" ht="27">
      <c r="A145" s="15" t="s">
        <v>53</v>
      </c>
      <c r="B145" s="56" t="s">
        <v>3</v>
      </c>
      <c r="C145" s="56" t="s">
        <v>7</v>
      </c>
      <c r="D145" s="87" t="s">
        <v>167</v>
      </c>
      <c r="E145" s="23" t="s">
        <v>43</v>
      </c>
      <c r="F145" s="31">
        <f>F146</f>
        <v>0</v>
      </c>
      <c r="G145" s="90">
        <v>0</v>
      </c>
      <c r="H145" s="90">
        <v>0</v>
      </c>
    </row>
    <row r="146" spans="1:8" ht="27">
      <c r="A146" s="15" t="s">
        <v>54</v>
      </c>
      <c r="B146" s="56" t="s">
        <v>3</v>
      </c>
      <c r="C146" s="56" t="s">
        <v>7</v>
      </c>
      <c r="D146" s="87" t="s">
        <v>167</v>
      </c>
      <c r="E146" s="23" t="s">
        <v>44</v>
      </c>
      <c r="F146" s="31">
        <f>F147</f>
        <v>0</v>
      </c>
      <c r="G146" s="90">
        <v>0</v>
      </c>
      <c r="H146" s="90">
        <v>0</v>
      </c>
    </row>
    <row r="147" spans="1:8" ht="27">
      <c r="A147" s="15" t="s">
        <v>55</v>
      </c>
      <c r="B147" s="56" t="s">
        <v>3</v>
      </c>
      <c r="C147" s="56" t="s">
        <v>7</v>
      </c>
      <c r="D147" s="87" t="s">
        <v>167</v>
      </c>
      <c r="E147" s="33" t="s">
        <v>33</v>
      </c>
      <c r="F147" s="31">
        <v>0</v>
      </c>
      <c r="G147" s="90">
        <v>0</v>
      </c>
      <c r="H147" s="90">
        <v>0</v>
      </c>
    </row>
    <row r="148" spans="1:8" ht="45" customHeight="1">
      <c r="A148" s="17" t="s">
        <v>66</v>
      </c>
      <c r="B148" s="56" t="s">
        <v>3</v>
      </c>
      <c r="C148" s="56" t="s">
        <v>7</v>
      </c>
      <c r="D148" s="87" t="s">
        <v>167</v>
      </c>
      <c r="E148" s="26" t="s">
        <v>62</v>
      </c>
      <c r="F148" s="31">
        <f aca="true" t="shared" si="22" ref="F148:H149">F149</f>
        <v>105</v>
      </c>
      <c r="G148" s="31">
        <f t="shared" si="22"/>
        <v>105</v>
      </c>
      <c r="H148" s="31">
        <f t="shared" si="22"/>
        <v>100</v>
      </c>
    </row>
    <row r="149" spans="1:8" ht="19.5" customHeight="1">
      <c r="A149" s="18" t="s">
        <v>65</v>
      </c>
      <c r="B149" s="56" t="s">
        <v>3</v>
      </c>
      <c r="C149" s="56" t="s">
        <v>7</v>
      </c>
      <c r="D149" s="87" t="s">
        <v>167</v>
      </c>
      <c r="E149" s="26" t="s">
        <v>63</v>
      </c>
      <c r="F149" s="31">
        <f t="shared" si="22"/>
        <v>105</v>
      </c>
      <c r="G149" s="31">
        <f t="shared" si="22"/>
        <v>105</v>
      </c>
      <c r="H149" s="31">
        <f t="shared" si="22"/>
        <v>100</v>
      </c>
    </row>
    <row r="150" spans="1:8" ht="45" customHeight="1">
      <c r="A150" s="15" t="s">
        <v>66</v>
      </c>
      <c r="B150" s="56" t="s">
        <v>3</v>
      </c>
      <c r="C150" s="56" t="s">
        <v>7</v>
      </c>
      <c r="D150" s="87" t="s">
        <v>167</v>
      </c>
      <c r="E150" s="26" t="s">
        <v>64</v>
      </c>
      <c r="F150" s="31">
        <v>105</v>
      </c>
      <c r="G150" s="31">
        <v>105</v>
      </c>
      <c r="H150" s="31">
        <f>(G150*100)/F150</f>
        <v>100</v>
      </c>
    </row>
    <row r="151" spans="1:8" ht="27">
      <c r="A151" s="16" t="s">
        <v>113</v>
      </c>
      <c r="B151" s="55" t="s">
        <v>3</v>
      </c>
      <c r="C151" s="55" t="s">
        <v>7</v>
      </c>
      <c r="D151" s="34" t="s">
        <v>129</v>
      </c>
      <c r="E151" s="20"/>
      <c r="F151" s="52">
        <f>F153</f>
        <v>4055</v>
      </c>
      <c r="G151" s="52">
        <f>G153</f>
        <v>4055</v>
      </c>
      <c r="H151" s="52">
        <f>H153</f>
        <v>100</v>
      </c>
    </row>
    <row r="152" spans="1:8" ht="15">
      <c r="A152" s="15" t="s">
        <v>114</v>
      </c>
      <c r="B152" s="56" t="s">
        <v>3</v>
      </c>
      <c r="C152" s="56" t="s">
        <v>7</v>
      </c>
      <c r="D152" s="87" t="s">
        <v>130</v>
      </c>
      <c r="E152" s="26"/>
      <c r="F152" s="54">
        <f>F153</f>
        <v>4055</v>
      </c>
      <c r="G152" s="54">
        <f>G153</f>
        <v>4055</v>
      </c>
      <c r="H152" s="54">
        <f>H153</f>
        <v>100</v>
      </c>
    </row>
    <row r="153" spans="1:8" ht="45" customHeight="1">
      <c r="A153" s="15" t="s">
        <v>161</v>
      </c>
      <c r="B153" s="56" t="s">
        <v>3</v>
      </c>
      <c r="C153" s="56" t="s">
        <v>7</v>
      </c>
      <c r="D153" s="87" t="s">
        <v>130</v>
      </c>
      <c r="E153" s="26" t="s">
        <v>62</v>
      </c>
      <c r="F153" s="31">
        <f aca="true" t="shared" si="23" ref="F153:H154">F154</f>
        <v>4055</v>
      </c>
      <c r="G153" s="31">
        <f t="shared" si="23"/>
        <v>4055</v>
      </c>
      <c r="H153" s="31">
        <f t="shared" si="23"/>
        <v>100</v>
      </c>
    </row>
    <row r="154" spans="1:8" ht="15">
      <c r="A154" s="17" t="s">
        <v>65</v>
      </c>
      <c r="B154" s="56" t="s">
        <v>3</v>
      </c>
      <c r="C154" s="56" t="s">
        <v>7</v>
      </c>
      <c r="D154" s="87" t="s">
        <v>130</v>
      </c>
      <c r="E154" s="26" t="s">
        <v>63</v>
      </c>
      <c r="F154" s="31">
        <f t="shared" si="23"/>
        <v>4055</v>
      </c>
      <c r="G154" s="31">
        <f t="shared" si="23"/>
        <v>4055</v>
      </c>
      <c r="H154" s="31">
        <f t="shared" si="23"/>
        <v>100</v>
      </c>
    </row>
    <row r="155" spans="1:8" ht="39.75">
      <c r="A155" s="15" t="s">
        <v>161</v>
      </c>
      <c r="B155" s="56" t="s">
        <v>3</v>
      </c>
      <c r="C155" s="56" t="s">
        <v>7</v>
      </c>
      <c r="D155" s="87" t="s">
        <v>130</v>
      </c>
      <c r="E155" s="26" t="s">
        <v>64</v>
      </c>
      <c r="F155" s="31">
        <v>4055</v>
      </c>
      <c r="G155" s="31">
        <v>4055</v>
      </c>
      <c r="H155" s="31">
        <f>(G155*100)/F155</f>
        <v>100</v>
      </c>
    </row>
    <row r="156" spans="1:8" ht="39.75">
      <c r="A156" s="16" t="s">
        <v>187</v>
      </c>
      <c r="B156" s="55" t="s">
        <v>3</v>
      </c>
      <c r="C156" s="55" t="s">
        <v>7</v>
      </c>
      <c r="D156" s="55" t="s">
        <v>195</v>
      </c>
      <c r="E156" s="106"/>
      <c r="F156" s="28">
        <f>F157+F161+F166+F170+F175</f>
        <v>352.97</v>
      </c>
      <c r="G156" s="107">
        <f>G157+G161+G166+G170+G175</f>
        <v>352.97</v>
      </c>
      <c r="H156" s="107">
        <f>(G156*100)/F156</f>
        <v>99.99999999999999</v>
      </c>
    </row>
    <row r="157" spans="1:8" ht="53.25">
      <c r="A157" s="16" t="s">
        <v>188</v>
      </c>
      <c r="B157" s="108" t="s">
        <v>3</v>
      </c>
      <c r="C157" s="56" t="s">
        <v>7</v>
      </c>
      <c r="D157" s="56" t="s">
        <v>196</v>
      </c>
      <c r="E157" s="26"/>
      <c r="F157" s="31">
        <v>98</v>
      </c>
      <c r="G157" s="109">
        <f aca="true" t="shared" si="24" ref="G157:H159">G158</f>
        <v>98</v>
      </c>
      <c r="H157" s="109">
        <f t="shared" si="24"/>
        <v>100</v>
      </c>
    </row>
    <row r="158" spans="1:8" ht="27">
      <c r="A158" s="15" t="s">
        <v>53</v>
      </c>
      <c r="B158" s="108" t="s">
        <v>3</v>
      </c>
      <c r="C158" s="56" t="s">
        <v>7</v>
      </c>
      <c r="D158" s="56" t="s">
        <v>196</v>
      </c>
      <c r="E158" s="26" t="s">
        <v>43</v>
      </c>
      <c r="F158" s="31">
        <v>98</v>
      </c>
      <c r="G158" s="109">
        <f t="shared" si="24"/>
        <v>98</v>
      </c>
      <c r="H158" s="109">
        <f t="shared" si="24"/>
        <v>100</v>
      </c>
    </row>
    <row r="159" spans="1:8" ht="27">
      <c r="A159" s="15" t="s">
        <v>54</v>
      </c>
      <c r="B159" s="108" t="s">
        <v>3</v>
      </c>
      <c r="C159" s="56" t="s">
        <v>7</v>
      </c>
      <c r="D159" s="56" t="s">
        <v>196</v>
      </c>
      <c r="E159" s="26" t="s">
        <v>44</v>
      </c>
      <c r="F159" s="31">
        <v>98</v>
      </c>
      <c r="G159" s="109">
        <f t="shared" si="24"/>
        <v>98</v>
      </c>
      <c r="H159" s="109">
        <f t="shared" si="24"/>
        <v>100</v>
      </c>
    </row>
    <row r="160" spans="1:8" ht="27">
      <c r="A160" s="15" t="s">
        <v>55</v>
      </c>
      <c r="B160" s="108" t="s">
        <v>3</v>
      </c>
      <c r="C160" s="56" t="s">
        <v>7</v>
      </c>
      <c r="D160" s="56" t="s">
        <v>196</v>
      </c>
      <c r="E160" s="26" t="s">
        <v>33</v>
      </c>
      <c r="F160" s="31">
        <v>98</v>
      </c>
      <c r="G160" s="109">
        <v>98</v>
      </c>
      <c r="H160" s="109">
        <f>(G160*100)/F160</f>
        <v>100</v>
      </c>
    </row>
    <row r="161" spans="1:8" ht="27">
      <c r="A161" s="16" t="s">
        <v>189</v>
      </c>
      <c r="B161" s="110" t="s">
        <v>3</v>
      </c>
      <c r="C161" s="55" t="s">
        <v>7</v>
      </c>
      <c r="D161" s="55" t="s">
        <v>198</v>
      </c>
      <c r="E161" s="26"/>
      <c r="F161" s="28">
        <f aca="true" t="shared" si="25" ref="F161:H164">F162</f>
        <v>30.68</v>
      </c>
      <c r="G161" s="111">
        <f t="shared" si="25"/>
        <v>30.68</v>
      </c>
      <c r="H161" s="111">
        <f t="shared" si="25"/>
        <v>100</v>
      </c>
    </row>
    <row r="162" spans="1:8" ht="27">
      <c r="A162" s="15" t="s">
        <v>190</v>
      </c>
      <c r="B162" s="108" t="s">
        <v>3</v>
      </c>
      <c r="C162" s="56" t="s">
        <v>7</v>
      </c>
      <c r="D162" s="56" t="s">
        <v>198</v>
      </c>
      <c r="E162" s="26"/>
      <c r="F162" s="31">
        <f t="shared" si="25"/>
        <v>30.68</v>
      </c>
      <c r="G162" s="109">
        <f t="shared" si="25"/>
        <v>30.68</v>
      </c>
      <c r="H162" s="109">
        <f t="shared" si="25"/>
        <v>100</v>
      </c>
    </row>
    <row r="163" spans="1:8" ht="27">
      <c r="A163" s="15" t="s">
        <v>53</v>
      </c>
      <c r="B163" s="108" t="s">
        <v>3</v>
      </c>
      <c r="C163" s="56" t="s">
        <v>7</v>
      </c>
      <c r="D163" s="56" t="s">
        <v>197</v>
      </c>
      <c r="E163" s="26" t="s">
        <v>43</v>
      </c>
      <c r="F163" s="31">
        <f t="shared" si="25"/>
        <v>30.68</v>
      </c>
      <c r="G163" s="109">
        <f t="shared" si="25"/>
        <v>30.68</v>
      </c>
      <c r="H163" s="109">
        <f t="shared" si="25"/>
        <v>100</v>
      </c>
    </row>
    <row r="164" spans="1:8" ht="27">
      <c r="A164" s="15" t="s">
        <v>54</v>
      </c>
      <c r="B164" s="108" t="s">
        <v>3</v>
      </c>
      <c r="C164" s="56" t="s">
        <v>7</v>
      </c>
      <c r="D164" s="56" t="s">
        <v>197</v>
      </c>
      <c r="E164" s="26" t="s">
        <v>44</v>
      </c>
      <c r="F164" s="31">
        <f t="shared" si="25"/>
        <v>30.68</v>
      </c>
      <c r="G164" s="109">
        <f t="shared" si="25"/>
        <v>30.68</v>
      </c>
      <c r="H164" s="109">
        <f t="shared" si="25"/>
        <v>100</v>
      </c>
    </row>
    <row r="165" spans="1:8" ht="27">
      <c r="A165" s="15" t="s">
        <v>55</v>
      </c>
      <c r="B165" s="108" t="s">
        <v>3</v>
      </c>
      <c r="C165" s="56" t="s">
        <v>7</v>
      </c>
      <c r="D165" s="56" t="s">
        <v>197</v>
      </c>
      <c r="E165" s="26" t="s">
        <v>33</v>
      </c>
      <c r="F165" s="31">
        <v>30.68</v>
      </c>
      <c r="G165" s="109">
        <v>30.68</v>
      </c>
      <c r="H165" s="109">
        <f>(G165*100)/F165</f>
        <v>100</v>
      </c>
    </row>
    <row r="166" spans="1:8" ht="53.25">
      <c r="A166" s="16" t="s">
        <v>191</v>
      </c>
      <c r="B166" s="110" t="s">
        <v>3</v>
      </c>
      <c r="C166" s="55" t="s">
        <v>7</v>
      </c>
      <c r="D166" s="55" t="s">
        <v>222</v>
      </c>
      <c r="E166" s="106"/>
      <c r="F166" s="28">
        <v>98</v>
      </c>
      <c r="G166" s="107">
        <f aca="true" t="shared" si="26" ref="G166:H168">G167</f>
        <v>98</v>
      </c>
      <c r="H166" s="107">
        <f t="shared" si="26"/>
        <v>100</v>
      </c>
    </row>
    <row r="167" spans="1:8" ht="27">
      <c r="A167" s="15" t="s">
        <v>53</v>
      </c>
      <c r="B167" s="108" t="s">
        <v>3</v>
      </c>
      <c r="C167" s="56" t="s">
        <v>7</v>
      </c>
      <c r="D167" s="56" t="s">
        <v>199</v>
      </c>
      <c r="E167" s="26" t="s">
        <v>43</v>
      </c>
      <c r="F167" s="31">
        <v>98</v>
      </c>
      <c r="G167" s="109">
        <f t="shared" si="26"/>
        <v>98</v>
      </c>
      <c r="H167" s="109">
        <f t="shared" si="26"/>
        <v>100</v>
      </c>
    </row>
    <row r="168" spans="1:8" ht="27">
      <c r="A168" s="15" t="s">
        <v>54</v>
      </c>
      <c r="B168" s="108" t="s">
        <v>3</v>
      </c>
      <c r="C168" s="56" t="s">
        <v>7</v>
      </c>
      <c r="D168" s="56" t="s">
        <v>199</v>
      </c>
      <c r="E168" s="26" t="s">
        <v>44</v>
      </c>
      <c r="F168" s="31">
        <v>98</v>
      </c>
      <c r="G168" s="109">
        <f t="shared" si="26"/>
        <v>98</v>
      </c>
      <c r="H168" s="109">
        <f t="shared" si="26"/>
        <v>100</v>
      </c>
    </row>
    <row r="169" spans="1:8" ht="27">
      <c r="A169" s="15" t="s">
        <v>55</v>
      </c>
      <c r="B169" s="108" t="s">
        <v>3</v>
      </c>
      <c r="C169" s="56" t="s">
        <v>7</v>
      </c>
      <c r="D169" s="56" t="s">
        <v>199</v>
      </c>
      <c r="E169" s="26" t="s">
        <v>33</v>
      </c>
      <c r="F169" s="31">
        <v>98</v>
      </c>
      <c r="G169" s="109">
        <v>98</v>
      </c>
      <c r="H169" s="109">
        <f>(G169*100)/F169</f>
        <v>100</v>
      </c>
    </row>
    <row r="170" spans="1:8" ht="24.75" customHeight="1">
      <c r="A170" s="15" t="s">
        <v>220</v>
      </c>
      <c r="B170" s="110" t="s">
        <v>3</v>
      </c>
      <c r="C170" s="55" t="s">
        <v>7</v>
      </c>
      <c r="D170" s="55" t="s">
        <v>223</v>
      </c>
      <c r="E170" s="106"/>
      <c r="F170" s="28">
        <f aca="true" t="shared" si="27" ref="F170:H173">F171</f>
        <v>124.29</v>
      </c>
      <c r="G170" s="107">
        <f t="shared" si="27"/>
        <v>124.29</v>
      </c>
      <c r="H170" s="107">
        <f t="shared" si="27"/>
        <v>100</v>
      </c>
    </row>
    <row r="171" spans="1:8" ht="24.75" customHeight="1">
      <c r="A171" s="15" t="s">
        <v>221</v>
      </c>
      <c r="B171" s="108" t="s">
        <v>3</v>
      </c>
      <c r="C171" s="56" t="s">
        <v>7</v>
      </c>
      <c r="D171" s="56" t="s">
        <v>224</v>
      </c>
      <c r="E171" s="26"/>
      <c r="F171" s="31">
        <f t="shared" si="27"/>
        <v>124.29</v>
      </c>
      <c r="G171" s="109">
        <f t="shared" si="27"/>
        <v>124.29</v>
      </c>
      <c r="H171" s="109">
        <f t="shared" si="27"/>
        <v>100</v>
      </c>
    </row>
    <row r="172" spans="1:8" ht="24.75" customHeight="1">
      <c r="A172" s="15" t="s">
        <v>53</v>
      </c>
      <c r="B172" s="108" t="s">
        <v>3</v>
      </c>
      <c r="C172" s="56" t="s">
        <v>7</v>
      </c>
      <c r="D172" s="56" t="s">
        <v>224</v>
      </c>
      <c r="E172" s="26" t="s">
        <v>43</v>
      </c>
      <c r="F172" s="31">
        <f t="shared" si="27"/>
        <v>124.29</v>
      </c>
      <c r="G172" s="109">
        <f t="shared" si="27"/>
        <v>124.29</v>
      </c>
      <c r="H172" s="109">
        <f t="shared" si="27"/>
        <v>100</v>
      </c>
    </row>
    <row r="173" spans="1:8" ht="24.75" customHeight="1">
      <c r="A173" s="15" t="s">
        <v>54</v>
      </c>
      <c r="B173" s="108" t="s">
        <v>3</v>
      </c>
      <c r="C173" s="56" t="s">
        <v>7</v>
      </c>
      <c r="D173" s="56" t="s">
        <v>224</v>
      </c>
      <c r="E173" s="26" t="s">
        <v>44</v>
      </c>
      <c r="F173" s="31">
        <f t="shared" si="27"/>
        <v>124.29</v>
      </c>
      <c r="G173" s="109">
        <f t="shared" si="27"/>
        <v>124.29</v>
      </c>
      <c r="H173" s="109">
        <f t="shared" si="27"/>
        <v>100</v>
      </c>
    </row>
    <row r="174" spans="1:8" ht="24.75" customHeight="1">
      <c r="A174" s="15" t="s">
        <v>55</v>
      </c>
      <c r="B174" s="108" t="s">
        <v>3</v>
      </c>
      <c r="C174" s="56" t="s">
        <v>7</v>
      </c>
      <c r="D174" s="56" t="s">
        <v>224</v>
      </c>
      <c r="E174" s="26" t="s">
        <v>33</v>
      </c>
      <c r="F174" s="31">
        <v>124.29</v>
      </c>
      <c r="G174" s="109">
        <v>124.29</v>
      </c>
      <c r="H174" s="109">
        <f>(G174*100)/F174</f>
        <v>100</v>
      </c>
    </row>
    <row r="175" spans="1:8" ht="24.75" customHeight="1">
      <c r="A175" s="113" t="s">
        <v>235</v>
      </c>
      <c r="B175" s="108">
        <v>5</v>
      </c>
      <c r="C175" s="56" t="s">
        <v>7</v>
      </c>
      <c r="D175" s="56" t="s">
        <v>237</v>
      </c>
      <c r="E175" s="26"/>
      <c r="F175" s="31">
        <v>2</v>
      </c>
      <c r="G175" s="109">
        <v>2</v>
      </c>
      <c r="H175" s="109">
        <v>100</v>
      </c>
    </row>
    <row r="176" spans="1:8" ht="24.75" customHeight="1">
      <c r="A176" s="15" t="s">
        <v>236</v>
      </c>
      <c r="B176" s="108">
        <v>5</v>
      </c>
      <c r="C176" s="56" t="s">
        <v>7</v>
      </c>
      <c r="D176" s="56" t="s">
        <v>237</v>
      </c>
      <c r="E176" s="26"/>
      <c r="F176" s="31">
        <v>2</v>
      </c>
      <c r="G176" s="109">
        <v>2</v>
      </c>
      <c r="H176" s="109">
        <v>100</v>
      </c>
    </row>
    <row r="177" spans="1:8" ht="24.75" customHeight="1">
      <c r="A177" s="15" t="s">
        <v>53</v>
      </c>
      <c r="B177" s="108">
        <v>5</v>
      </c>
      <c r="C177" s="56" t="s">
        <v>7</v>
      </c>
      <c r="D177" s="56" t="s">
        <v>238</v>
      </c>
      <c r="E177" s="26" t="s">
        <v>43</v>
      </c>
      <c r="F177" s="31">
        <v>2</v>
      </c>
      <c r="G177" s="109">
        <v>2</v>
      </c>
      <c r="H177" s="109">
        <v>100</v>
      </c>
    </row>
    <row r="178" spans="1:8" ht="24.75" customHeight="1">
      <c r="A178" s="15" t="s">
        <v>54</v>
      </c>
      <c r="B178" s="108">
        <v>5</v>
      </c>
      <c r="C178" s="56" t="s">
        <v>7</v>
      </c>
      <c r="D178" s="56" t="s">
        <v>238</v>
      </c>
      <c r="E178" s="26" t="s">
        <v>44</v>
      </c>
      <c r="F178" s="31">
        <v>2</v>
      </c>
      <c r="G178" s="109">
        <v>2</v>
      </c>
      <c r="H178" s="109">
        <v>100</v>
      </c>
    </row>
    <row r="179" spans="1:8" ht="24.75" customHeight="1">
      <c r="A179" s="15" t="s">
        <v>55</v>
      </c>
      <c r="B179" s="108">
        <v>5</v>
      </c>
      <c r="C179" s="56" t="s">
        <v>7</v>
      </c>
      <c r="D179" s="56" t="s">
        <v>238</v>
      </c>
      <c r="E179" s="26" t="s">
        <v>33</v>
      </c>
      <c r="F179" s="31">
        <v>2</v>
      </c>
      <c r="G179" s="109">
        <v>2</v>
      </c>
      <c r="H179" s="109">
        <v>100</v>
      </c>
    </row>
    <row r="180" spans="1:8" ht="39.75">
      <c r="A180" s="16" t="s">
        <v>192</v>
      </c>
      <c r="B180" s="55" t="s">
        <v>3</v>
      </c>
      <c r="C180" s="55" t="s">
        <v>7</v>
      </c>
      <c r="D180" s="55" t="s">
        <v>200</v>
      </c>
      <c r="E180" s="106"/>
      <c r="F180" s="28">
        <f>F181</f>
        <v>5640.469999999999</v>
      </c>
      <c r="G180" s="107">
        <f>G181</f>
        <v>5640.469999999999</v>
      </c>
      <c r="H180" s="107">
        <f>H181</f>
        <v>99.99999999999999</v>
      </c>
    </row>
    <row r="181" spans="1:8" ht="27">
      <c r="A181" s="15" t="s">
        <v>193</v>
      </c>
      <c r="B181" s="108" t="s">
        <v>3</v>
      </c>
      <c r="C181" s="56" t="s">
        <v>7</v>
      </c>
      <c r="D181" s="56" t="s">
        <v>201</v>
      </c>
      <c r="E181" s="26"/>
      <c r="F181" s="31">
        <f>F186+F182</f>
        <v>5640.469999999999</v>
      </c>
      <c r="G181" s="109">
        <f>G182+G186</f>
        <v>5640.469999999999</v>
      </c>
      <c r="H181" s="109">
        <f>(G181*100)/F181</f>
        <v>99.99999999999999</v>
      </c>
    </row>
    <row r="182" spans="1:8" ht="24.75" customHeight="1">
      <c r="A182" s="15" t="s">
        <v>225</v>
      </c>
      <c r="B182" s="108" t="s">
        <v>3</v>
      </c>
      <c r="C182" s="56" t="s">
        <v>7</v>
      </c>
      <c r="D182" s="56" t="s">
        <v>226</v>
      </c>
      <c r="E182" s="26"/>
      <c r="F182" s="31">
        <f aca="true" t="shared" si="28" ref="F182:H184">F183</f>
        <v>377.27</v>
      </c>
      <c r="G182" s="109">
        <f t="shared" si="28"/>
        <v>377.27</v>
      </c>
      <c r="H182" s="109">
        <f t="shared" si="28"/>
        <v>100</v>
      </c>
    </row>
    <row r="183" spans="1:8" ht="24.75" customHeight="1">
      <c r="A183" s="15" t="s">
        <v>53</v>
      </c>
      <c r="B183" s="108" t="s">
        <v>3</v>
      </c>
      <c r="C183" s="56" t="s">
        <v>7</v>
      </c>
      <c r="D183" s="56" t="s">
        <v>226</v>
      </c>
      <c r="E183" s="26" t="s">
        <v>43</v>
      </c>
      <c r="F183" s="31">
        <f t="shared" si="28"/>
        <v>377.27</v>
      </c>
      <c r="G183" s="109">
        <f t="shared" si="28"/>
        <v>377.27</v>
      </c>
      <c r="H183" s="109">
        <f t="shared" si="28"/>
        <v>100</v>
      </c>
    </row>
    <row r="184" spans="1:8" ht="24.75" customHeight="1">
      <c r="A184" s="15" t="s">
        <v>54</v>
      </c>
      <c r="B184" s="108" t="s">
        <v>3</v>
      </c>
      <c r="C184" s="56" t="s">
        <v>7</v>
      </c>
      <c r="D184" s="56" t="s">
        <v>226</v>
      </c>
      <c r="E184" s="26" t="s">
        <v>44</v>
      </c>
      <c r="F184" s="31">
        <f t="shared" si="28"/>
        <v>377.27</v>
      </c>
      <c r="G184" s="109">
        <f t="shared" si="28"/>
        <v>377.27</v>
      </c>
      <c r="H184" s="109">
        <f t="shared" si="28"/>
        <v>100</v>
      </c>
    </row>
    <row r="185" spans="1:8" ht="24.75" customHeight="1">
      <c r="A185" s="15" t="s">
        <v>55</v>
      </c>
      <c r="B185" s="108" t="s">
        <v>3</v>
      </c>
      <c r="C185" s="56" t="s">
        <v>7</v>
      </c>
      <c r="D185" s="56" t="s">
        <v>226</v>
      </c>
      <c r="E185" s="26" t="s">
        <v>33</v>
      </c>
      <c r="F185" s="31">
        <v>377.27</v>
      </c>
      <c r="G185" s="109">
        <v>377.27</v>
      </c>
      <c r="H185" s="109">
        <f>(G185*100)/F185</f>
        <v>100</v>
      </c>
    </row>
    <row r="186" spans="1:8" ht="15">
      <c r="A186" s="15" t="s">
        <v>194</v>
      </c>
      <c r="B186" s="108" t="s">
        <v>3</v>
      </c>
      <c r="C186" s="56" t="s">
        <v>7</v>
      </c>
      <c r="D186" s="56" t="s">
        <v>202</v>
      </c>
      <c r="E186" s="26"/>
      <c r="F186" s="31">
        <f aca="true" t="shared" si="29" ref="F186:H188">F187</f>
        <v>5263.2</v>
      </c>
      <c r="G186" s="109">
        <f t="shared" si="29"/>
        <v>5263.2</v>
      </c>
      <c r="H186" s="109">
        <f t="shared" si="29"/>
        <v>100</v>
      </c>
    </row>
    <row r="187" spans="1:8" ht="27">
      <c r="A187" s="15" t="s">
        <v>53</v>
      </c>
      <c r="B187" s="108" t="s">
        <v>3</v>
      </c>
      <c r="C187" s="56" t="s">
        <v>7</v>
      </c>
      <c r="D187" s="56" t="s">
        <v>202</v>
      </c>
      <c r="E187" s="26" t="s">
        <v>43</v>
      </c>
      <c r="F187" s="31">
        <f t="shared" si="29"/>
        <v>5263.2</v>
      </c>
      <c r="G187" s="109">
        <f t="shared" si="29"/>
        <v>5263.2</v>
      </c>
      <c r="H187" s="109">
        <f t="shared" si="29"/>
        <v>100</v>
      </c>
    </row>
    <row r="188" spans="1:8" ht="27">
      <c r="A188" s="15" t="s">
        <v>54</v>
      </c>
      <c r="B188" s="108" t="s">
        <v>3</v>
      </c>
      <c r="C188" s="56" t="s">
        <v>7</v>
      </c>
      <c r="D188" s="56" t="s">
        <v>202</v>
      </c>
      <c r="E188" s="26" t="s">
        <v>44</v>
      </c>
      <c r="F188" s="31">
        <f t="shared" si="29"/>
        <v>5263.2</v>
      </c>
      <c r="G188" s="109">
        <f t="shared" si="29"/>
        <v>5263.2</v>
      </c>
      <c r="H188" s="109">
        <f t="shared" si="29"/>
        <v>100</v>
      </c>
    </row>
    <row r="189" spans="1:8" ht="27">
      <c r="A189" s="15" t="s">
        <v>55</v>
      </c>
      <c r="B189" s="108" t="s">
        <v>3</v>
      </c>
      <c r="C189" s="56" t="s">
        <v>7</v>
      </c>
      <c r="D189" s="56" t="s">
        <v>202</v>
      </c>
      <c r="E189" s="26" t="s">
        <v>33</v>
      </c>
      <c r="F189" s="31">
        <v>5263.2</v>
      </c>
      <c r="G189" s="109">
        <v>5263.2</v>
      </c>
      <c r="H189" s="109">
        <f>(G189*100)/F189</f>
        <v>100</v>
      </c>
    </row>
    <row r="190" spans="1:8" ht="54.75" customHeight="1">
      <c r="A190" s="15" t="s">
        <v>239</v>
      </c>
      <c r="B190" s="108" t="s">
        <v>3</v>
      </c>
      <c r="C190" s="56" t="s">
        <v>7</v>
      </c>
      <c r="D190" s="56" t="s">
        <v>244</v>
      </c>
      <c r="E190" s="26"/>
      <c r="F190" s="31">
        <v>190</v>
      </c>
      <c r="G190" s="109">
        <v>114</v>
      </c>
      <c r="H190" s="109">
        <v>60</v>
      </c>
    </row>
    <row r="191" spans="1:8" ht="24.75" customHeight="1">
      <c r="A191" s="15" t="s">
        <v>240</v>
      </c>
      <c r="B191" s="108" t="s">
        <v>3</v>
      </c>
      <c r="C191" s="56" t="s">
        <v>7</v>
      </c>
      <c r="D191" s="56" t="s">
        <v>245</v>
      </c>
      <c r="E191" s="26"/>
      <c r="F191" s="31">
        <v>190</v>
      </c>
      <c r="G191" s="109">
        <v>114</v>
      </c>
      <c r="H191" s="109">
        <v>60</v>
      </c>
    </row>
    <row r="192" spans="1:8" ht="24.75" customHeight="1">
      <c r="A192" s="15" t="s">
        <v>241</v>
      </c>
      <c r="B192" s="108" t="s">
        <v>3</v>
      </c>
      <c r="C192" s="56" t="s">
        <v>7</v>
      </c>
      <c r="D192" s="56" t="s">
        <v>246</v>
      </c>
      <c r="E192" s="26"/>
      <c r="F192" s="31">
        <v>140</v>
      </c>
      <c r="G192" s="109">
        <v>90</v>
      </c>
      <c r="H192" s="109">
        <v>64.29</v>
      </c>
    </row>
    <row r="193" spans="1:8" ht="24.75" customHeight="1">
      <c r="A193" s="15" t="s">
        <v>53</v>
      </c>
      <c r="B193" s="108" t="s">
        <v>3</v>
      </c>
      <c r="C193" s="56" t="s">
        <v>7</v>
      </c>
      <c r="D193" s="56" t="s">
        <v>246</v>
      </c>
      <c r="E193" s="26" t="s">
        <v>43</v>
      </c>
      <c r="F193" s="31">
        <v>140</v>
      </c>
      <c r="G193" s="109">
        <v>90</v>
      </c>
      <c r="H193" s="109">
        <v>64.29</v>
      </c>
    </row>
    <row r="194" spans="1:8" ht="24.75" customHeight="1">
      <c r="A194" s="15" t="s">
        <v>54</v>
      </c>
      <c r="B194" s="108" t="s">
        <v>3</v>
      </c>
      <c r="C194" s="56" t="s">
        <v>7</v>
      </c>
      <c r="D194" s="56" t="s">
        <v>246</v>
      </c>
      <c r="E194" s="26" t="s">
        <v>44</v>
      </c>
      <c r="F194" s="31">
        <v>140</v>
      </c>
      <c r="G194" s="109">
        <v>90</v>
      </c>
      <c r="H194" s="109">
        <v>64.29</v>
      </c>
    </row>
    <row r="195" spans="1:8" ht="24.75" customHeight="1">
      <c r="A195" s="15" t="s">
        <v>55</v>
      </c>
      <c r="B195" s="108" t="s">
        <v>3</v>
      </c>
      <c r="C195" s="56" t="s">
        <v>7</v>
      </c>
      <c r="D195" s="56" t="s">
        <v>246</v>
      </c>
      <c r="E195" s="26" t="s">
        <v>33</v>
      </c>
      <c r="F195" s="31">
        <v>140</v>
      </c>
      <c r="G195" s="109">
        <v>90</v>
      </c>
      <c r="H195" s="109">
        <v>64.29</v>
      </c>
    </row>
    <row r="196" spans="1:8" ht="24.75" customHeight="1">
      <c r="A196" s="15" t="s">
        <v>189</v>
      </c>
      <c r="B196" s="108" t="s">
        <v>3</v>
      </c>
      <c r="C196" s="56" t="s">
        <v>7</v>
      </c>
      <c r="D196" s="56" t="s">
        <v>247</v>
      </c>
      <c r="E196" s="26"/>
      <c r="F196" s="31">
        <v>25</v>
      </c>
      <c r="G196" s="109">
        <v>0</v>
      </c>
      <c r="H196" s="109">
        <v>0</v>
      </c>
    </row>
    <row r="197" spans="1:8" ht="24.75" customHeight="1">
      <c r="A197" s="15" t="s">
        <v>53</v>
      </c>
      <c r="B197" s="108" t="s">
        <v>3</v>
      </c>
      <c r="C197" s="56" t="s">
        <v>7</v>
      </c>
      <c r="D197" s="56" t="s">
        <v>247</v>
      </c>
      <c r="E197" s="26" t="s">
        <v>43</v>
      </c>
      <c r="F197" s="31">
        <v>25</v>
      </c>
      <c r="G197" s="109">
        <v>0</v>
      </c>
      <c r="H197" s="109">
        <v>0</v>
      </c>
    </row>
    <row r="198" spans="1:8" ht="24.75" customHeight="1">
      <c r="A198" s="15" t="s">
        <v>54</v>
      </c>
      <c r="B198" s="108" t="s">
        <v>3</v>
      </c>
      <c r="C198" s="56" t="s">
        <v>7</v>
      </c>
      <c r="D198" s="56" t="s">
        <v>247</v>
      </c>
      <c r="E198" s="26" t="s">
        <v>44</v>
      </c>
      <c r="F198" s="31">
        <v>25</v>
      </c>
      <c r="G198" s="109">
        <v>0</v>
      </c>
      <c r="H198" s="109">
        <v>0</v>
      </c>
    </row>
    <row r="199" spans="1:8" ht="24.75" customHeight="1">
      <c r="A199" s="15" t="s">
        <v>55</v>
      </c>
      <c r="B199" s="108" t="s">
        <v>3</v>
      </c>
      <c r="C199" s="56" t="s">
        <v>7</v>
      </c>
      <c r="D199" s="56" t="s">
        <v>247</v>
      </c>
      <c r="E199" s="26" t="s">
        <v>33</v>
      </c>
      <c r="F199" s="31">
        <v>25</v>
      </c>
      <c r="G199" s="109">
        <v>0</v>
      </c>
      <c r="H199" s="109">
        <v>0</v>
      </c>
    </row>
    <row r="200" spans="1:8" ht="24.75" customHeight="1">
      <c r="A200" s="15" t="s">
        <v>242</v>
      </c>
      <c r="B200" s="108" t="s">
        <v>3</v>
      </c>
      <c r="C200" s="56" t="s">
        <v>7</v>
      </c>
      <c r="D200" s="56" t="s">
        <v>248</v>
      </c>
      <c r="E200" s="26"/>
      <c r="F200" s="31">
        <v>25</v>
      </c>
      <c r="G200" s="109">
        <v>0</v>
      </c>
      <c r="H200" s="109">
        <v>0</v>
      </c>
    </row>
    <row r="201" spans="1:8" ht="24.75" customHeight="1">
      <c r="A201" s="15" t="s">
        <v>53</v>
      </c>
      <c r="B201" s="108" t="s">
        <v>3</v>
      </c>
      <c r="C201" s="56" t="s">
        <v>7</v>
      </c>
      <c r="D201" s="56" t="s">
        <v>248</v>
      </c>
      <c r="E201" s="26" t="s">
        <v>43</v>
      </c>
      <c r="F201" s="31">
        <v>25</v>
      </c>
      <c r="G201" s="109">
        <v>24</v>
      </c>
      <c r="H201" s="109">
        <v>96</v>
      </c>
    </row>
    <row r="202" spans="1:8" ht="24.75" customHeight="1">
      <c r="A202" s="15" t="s">
        <v>54</v>
      </c>
      <c r="B202" s="108" t="s">
        <v>3</v>
      </c>
      <c r="C202" s="56" t="s">
        <v>7</v>
      </c>
      <c r="D202" s="56" t="s">
        <v>248</v>
      </c>
      <c r="E202" s="26" t="s">
        <v>44</v>
      </c>
      <c r="F202" s="31">
        <v>25</v>
      </c>
      <c r="G202" s="109">
        <v>24</v>
      </c>
      <c r="H202" s="109">
        <v>96</v>
      </c>
    </row>
    <row r="203" spans="1:8" ht="24.75" customHeight="1">
      <c r="A203" s="15" t="s">
        <v>243</v>
      </c>
      <c r="B203" s="108" t="s">
        <v>3</v>
      </c>
      <c r="C203" s="56" t="s">
        <v>7</v>
      </c>
      <c r="D203" s="56" t="s">
        <v>248</v>
      </c>
      <c r="E203" s="26" t="s">
        <v>249</v>
      </c>
      <c r="F203" s="31">
        <v>25</v>
      </c>
      <c r="G203" s="109">
        <v>24</v>
      </c>
      <c r="H203" s="109">
        <v>96</v>
      </c>
    </row>
    <row r="204" spans="1:8" ht="15">
      <c r="A204" s="35" t="s">
        <v>27</v>
      </c>
      <c r="B204" s="55" t="s">
        <v>22</v>
      </c>
      <c r="C204" s="56"/>
      <c r="D204" s="26"/>
      <c r="E204" s="26"/>
      <c r="F204" s="28">
        <f>F205</f>
        <v>28</v>
      </c>
      <c r="G204" s="73">
        <v>28</v>
      </c>
      <c r="H204" s="73">
        <f aca="true" t="shared" si="30" ref="H204:H209">H205</f>
        <v>100</v>
      </c>
    </row>
    <row r="205" spans="1:8" ht="15">
      <c r="A205" s="24" t="s">
        <v>162</v>
      </c>
      <c r="B205" s="55" t="s">
        <v>22</v>
      </c>
      <c r="C205" s="55" t="s">
        <v>22</v>
      </c>
      <c r="D205" s="26"/>
      <c r="E205" s="26"/>
      <c r="F205" s="28">
        <f>F207</f>
        <v>28</v>
      </c>
      <c r="G205" s="73">
        <v>28</v>
      </c>
      <c r="H205" s="73">
        <f t="shared" si="30"/>
        <v>100</v>
      </c>
    </row>
    <row r="206" spans="1:8" ht="39.75">
      <c r="A206" s="77" t="s">
        <v>88</v>
      </c>
      <c r="B206" s="55" t="s">
        <v>22</v>
      </c>
      <c r="C206" s="55" t="s">
        <v>22</v>
      </c>
      <c r="D206" s="95" t="s">
        <v>93</v>
      </c>
      <c r="E206" s="26"/>
      <c r="F206" s="93">
        <f>F207</f>
        <v>28</v>
      </c>
      <c r="G206" s="73">
        <f>G207</f>
        <v>28</v>
      </c>
      <c r="H206" s="73">
        <f t="shared" si="30"/>
        <v>100</v>
      </c>
    </row>
    <row r="207" spans="1:8" ht="66">
      <c r="A207" s="17" t="s">
        <v>131</v>
      </c>
      <c r="B207" s="22" t="s">
        <v>22</v>
      </c>
      <c r="C207" s="22" t="s">
        <v>22</v>
      </c>
      <c r="D207" s="88" t="s">
        <v>142</v>
      </c>
      <c r="E207" s="19"/>
      <c r="F207" s="91">
        <f>F208</f>
        <v>28</v>
      </c>
      <c r="G207" s="67">
        <v>28</v>
      </c>
      <c r="H207" s="67">
        <f t="shared" si="30"/>
        <v>100</v>
      </c>
    </row>
    <row r="208" spans="1:8" ht="26.25">
      <c r="A208" s="25" t="s">
        <v>132</v>
      </c>
      <c r="B208" s="22" t="s">
        <v>22</v>
      </c>
      <c r="C208" s="22" t="s">
        <v>22</v>
      </c>
      <c r="D208" s="88" t="s">
        <v>143</v>
      </c>
      <c r="E208" s="33"/>
      <c r="F208" s="54">
        <f>F209</f>
        <v>28</v>
      </c>
      <c r="G208" s="67">
        <v>28</v>
      </c>
      <c r="H208" s="67">
        <f t="shared" si="30"/>
        <v>100</v>
      </c>
    </row>
    <row r="209" spans="1:8" ht="15">
      <c r="A209" s="15" t="s">
        <v>48</v>
      </c>
      <c r="B209" s="56" t="s">
        <v>22</v>
      </c>
      <c r="C209" s="56" t="s">
        <v>22</v>
      </c>
      <c r="D209" s="88" t="s">
        <v>143</v>
      </c>
      <c r="E209" s="23" t="s">
        <v>49</v>
      </c>
      <c r="F209" s="31">
        <f>F210</f>
        <v>28</v>
      </c>
      <c r="G209" s="67">
        <v>28</v>
      </c>
      <c r="H209" s="67">
        <f t="shared" si="30"/>
        <v>100</v>
      </c>
    </row>
    <row r="210" spans="1:8" ht="15">
      <c r="A210" s="36" t="s">
        <v>18</v>
      </c>
      <c r="B210" s="56" t="s">
        <v>22</v>
      </c>
      <c r="C210" s="56" t="s">
        <v>22</v>
      </c>
      <c r="D210" s="88" t="s">
        <v>143</v>
      </c>
      <c r="E210" s="26" t="s">
        <v>32</v>
      </c>
      <c r="F210" s="31">
        <v>28</v>
      </c>
      <c r="G210" s="67">
        <v>28</v>
      </c>
      <c r="H210" s="67">
        <f>(G210*100)/F210</f>
        <v>100</v>
      </c>
    </row>
    <row r="211" spans="1:8" ht="15">
      <c r="A211" s="35" t="s">
        <v>57</v>
      </c>
      <c r="B211" s="55" t="s">
        <v>25</v>
      </c>
      <c r="C211" s="55"/>
      <c r="D211" s="26"/>
      <c r="E211" s="26"/>
      <c r="F211" s="28">
        <f>F212+F232</f>
        <v>11316.7</v>
      </c>
      <c r="G211" s="28">
        <f>G212+G230</f>
        <v>11316.7</v>
      </c>
      <c r="H211" s="28">
        <f>(G211*100)/F211</f>
        <v>100</v>
      </c>
    </row>
    <row r="212" spans="1:8" ht="15">
      <c r="A212" s="24" t="s">
        <v>26</v>
      </c>
      <c r="B212" s="55" t="s">
        <v>25</v>
      </c>
      <c r="C212" s="55" t="s">
        <v>0</v>
      </c>
      <c r="D212" s="26"/>
      <c r="E212" s="26"/>
      <c r="F212" s="28">
        <f aca="true" t="shared" si="31" ref="F212:H213">F213</f>
        <v>10430.1</v>
      </c>
      <c r="G212" s="28">
        <f>G213+G222+G226</f>
        <v>10430.1</v>
      </c>
      <c r="H212" s="28">
        <f t="shared" si="31"/>
        <v>100</v>
      </c>
    </row>
    <row r="213" spans="1:8" ht="39.75" customHeight="1">
      <c r="A213" s="77" t="s">
        <v>88</v>
      </c>
      <c r="B213" s="55" t="s">
        <v>25</v>
      </c>
      <c r="C213" s="55" t="s">
        <v>0</v>
      </c>
      <c r="D213" s="37" t="s">
        <v>93</v>
      </c>
      <c r="E213" s="26"/>
      <c r="F213" s="28">
        <f>F214+F218+F222+F226</f>
        <v>10430.1</v>
      </c>
      <c r="G213" s="28">
        <f>G214+G218</f>
        <v>9812.5</v>
      </c>
      <c r="H213" s="28">
        <f t="shared" si="31"/>
        <v>100</v>
      </c>
    </row>
    <row r="214" spans="1:8" ht="66">
      <c r="A214" s="27" t="s">
        <v>203</v>
      </c>
      <c r="B214" s="21" t="s">
        <v>25</v>
      </c>
      <c r="C214" s="21" t="s">
        <v>0</v>
      </c>
      <c r="D214" s="10" t="s">
        <v>144</v>
      </c>
      <c r="E214" s="19"/>
      <c r="F214" s="31">
        <f>F216</f>
        <v>6131.5</v>
      </c>
      <c r="G214" s="31">
        <f>G216</f>
        <v>6131.5</v>
      </c>
      <c r="H214" s="31">
        <f>H216</f>
        <v>100</v>
      </c>
    </row>
    <row r="215" spans="1:8" ht="31.5" customHeight="1">
      <c r="A215" s="27" t="s">
        <v>133</v>
      </c>
      <c r="B215" s="22" t="s">
        <v>25</v>
      </c>
      <c r="C215" s="22" t="s">
        <v>0</v>
      </c>
      <c r="D215" s="10" t="s">
        <v>145</v>
      </c>
      <c r="E215" s="33"/>
      <c r="F215" s="31">
        <f aca="true" t="shared" si="32" ref="F215:H216">F216</f>
        <v>6131.5</v>
      </c>
      <c r="G215" s="31">
        <f t="shared" si="32"/>
        <v>6131.5</v>
      </c>
      <c r="H215" s="31">
        <f t="shared" si="32"/>
        <v>100</v>
      </c>
    </row>
    <row r="216" spans="1:8" ht="15">
      <c r="A216" s="15" t="s">
        <v>48</v>
      </c>
      <c r="B216" s="56" t="s">
        <v>25</v>
      </c>
      <c r="C216" s="56" t="s">
        <v>0</v>
      </c>
      <c r="D216" s="10" t="s">
        <v>145</v>
      </c>
      <c r="E216" s="26" t="s">
        <v>49</v>
      </c>
      <c r="F216" s="31">
        <f t="shared" si="32"/>
        <v>6131.5</v>
      </c>
      <c r="G216" s="31">
        <f t="shared" si="32"/>
        <v>6131.5</v>
      </c>
      <c r="H216" s="31">
        <f t="shared" si="32"/>
        <v>100</v>
      </c>
    </row>
    <row r="217" spans="1:8" ht="15">
      <c r="A217" s="36" t="s">
        <v>18</v>
      </c>
      <c r="B217" s="56" t="s">
        <v>25</v>
      </c>
      <c r="C217" s="56" t="s">
        <v>0</v>
      </c>
      <c r="D217" s="10" t="s">
        <v>145</v>
      </c>
      <c r="E217" s="26" t="s">
        <v>32</v>
      </c>
      <c r="F217" s="31">
        <v>6131.5</v>
      </c>
      <c r="G217" s="31">
        <v>6131.5</v>
      </c>
      <c r="H217" s="31">
        <f>(G217*100)/F217</f>
        <v>100</v>
      </c>
    </row>
    <row r="218" spans="1:8" ht="16.5" customHeight="1">
      <c r="A218" s="27" t="s">
        <v>134</v>
      </c>
      <c r="B218" s="64" t="s">
        <v>25</v>
      </c>
      <c r="C218" s="64" t="s">
        <v>0</v>
      </c>
      <c r="D218" s="10" t="s">
        <v>146</v>
      </c>
      <c r="E218" s="26"/>
      <c r="F218" s="31">
        <f aca="true" t="shared" si="33" ref="F218:H220">F219</f>
        <v>3681</v>
      </c>
      <c r="G218" s="31">
        <f t="shared" si="33"/>
        <v>3681</v>
      </c>
      <c r="H218" s="31">
        <f t="shared" si="33"/>
        <v>100</v>
      </c>
    </row>
    <row r="219" spans="1:8" ht="15">
      <c r="A219" s="27" t="s">
        <v>135</v>
      </c>
      <c r="B219" s="64" t="s">
        <v>25</v>
      </c>
      <c r="C219" s="64" t="s">
        <v>0</v>
      </c>
      <c r="D219" s="10" t="s">
        <v>147</v>
      </c>
      <c r="E219" s="26"/>
      <c r="F219" s="31">
        <f t="shared" si="33"/>
        <v>3681</v>
      </c>
      <c r="G219" s="31">
        <f t="shared" si="33"/>
        <v>3681</v>
      </c>
      <c r="H219" s="31">
        <f t="shared" si="33"/>
        <v>100</v>
      </c>
    </row>
    <row r="220" spans="1:8" ht="15">
      <c r="A220" s="15" t="s">
        <v>48</v>
      </c>
      <c r="B220" s="64" t="s">
        <v>25</v>
      </c>
      <c r="C220" s="64" t="s">
        <v>0</v>
      </c>
      <c r="D220" s="10" t="s">
        <v>147</v>
      </c>
      <c r="E220" s="26" t="s">
        <v>49</v>
      </c>
      <c r="F220" s="31">
        <f t="shared" si="33"/>
        <v>3681</v>
      </c>
      <c r="G220" s="31">
        <f t="shared" si="33"/>
        <v>3681</v>
      </c>
      <c r="H220" s="31">
        <f t="shared" si="33"/>
        <v>100</v>
      </c>
    </row>
    <row r="221" spans="1:8" ht="15.75" customHeight="1">
      <c r="A221" s="36" t="s">
        <v>18</v>
      </c>
      <c r="B221" s="56" t="s">
        <v>25</v>
      </c>
      <c r="C221" s="56" t="s">
        <v>0</v>
      </c>
      <c r="D221" s="10" t="s">
        <v>147</v>
      </c>
      <c r="E221" s="26" t="s">
        <v>32</v>
      </c>
      <c r="F221" s="31">
        <v>3681</v>
      </c>
      <c r="G221" s="31">
        <v>3681</v>
      </c>
      <c r="H221" s="31">
        <f>(G221*100)/F221</f>
        <v>100</v>
      </c>
    </row>
    <row r="222" spans="1:8" ht="15.75" customHeight="1">
      <c r="A222" s="36" t="s">
        <v>204</v>
      </c>
      <c r="B222" s="56" t="s">
        <v>25</v>
      </c>
      <c r="C222" s="56" t="s">
        <v>0</v>
      </c>
      <c r="D222" s="112" t="s">
        <v>207</v>
      </c>
      <c r="E222" s="26"/>
      <c r="F222" s="31">
        <f aca="true" t="shared" si="34" ref="F222:G224">F223</f>
        <v>380</v>
      </c>
      <c r="G222" s="31">
        <f t="shared" si="34"/>
        <v>380</v>
      </c>
      <c r="H222" s="31">
        <f>H223</f>
        <v>100</v>
      </c>
    </row>
    <row r="223" spans="1:8" ht="15.75" customHeight="1">
      <c r="A223" s="36" t="s">
        <v>205</v>
      </c>
      <c r="B223" s="56" t="s">
        <v>25</v>
      </c>
      <c r="C223" s="56" t="s">
        <v>0</v>
      </c>
      <c r="D223" s="112" t="s">
        <v>208</v>
      </c>
      <c r="E223" s="26"/>
      <c r="F223" s="31">
        <f t="shared" si="34"/>
        <v>380</v>
      </c>
      <c r="G223" s="31">
        <f t="shared" si="34"/>
        <v>380</v>
      </c>
      <c r="H223" s="31">
        <f>H224</f>
        <v>100</v>
      </c>
    </row>
    <row r="224" spans="1:8" ht="15.75" customHeight="1">
      <c r="A224" s="15" t="s">
        <v>48</v>
      </c>
      <c r="B224" s="56" t="s">
        <v>25</v>
      </c>
      <c r="C224" s="56" t="s">
        <v>0</v>
      </c>
      <c r="D224" s="112" t="s">
        <v>208</v>
      </c>
      <c r="E224" s="26" t="s">
        <v>49</v>
      </c>
      <c r="F224" s="31">
        <f t="shared" si="34"/>
        <v>380</v>
      </c>
      <c r="G224" s="31">
        <f t="shared" si="34"/>
        <v>380</v>
      </c>
      <c r="H224" s="31">
        <f>H225</f>
        <v>100</v>
      </c>
    </row>
    <row r="225" spans="1:8" ht="15.75" customHeight="1">
      <c r="A225" s="36" t="s">
        <v>18</v>
      </c>
      <c r="B225" s="56" t="s">
        <v>25</v>
      </c>
      <c r="C225" s="56" t="s">
        <v>0</v>
      </c>
      <c r="D225" s="112" t="s">
        <v>208</v>
      </c>
      <c r="E225" s="26" t="s">
        <v>32</v>
      </c>
      <c r="F225" s="31">
        <v>380</v>
      </c>
      <c r="G225" s="31">
        <v>380</v>
      </c>
      <c r="H225" s="31">
        <f>(G225*100)/F225</f>
        <v>100</v>
      </c>
    </row>
    <row r="226" spans="1:8" ht="15.75" customHeight="1">
      <c r="A226" s="36" t="s">
        <v>206</v>
      </c>
      <c r="B226" s="56" t="s">
        <v>25</v>
      </c>
      <c r="C226" s="56" t="s">
        <v>0</v>
      </c>
      <c r="D226" s="112" t="s">
        <v>209</v>
      </c>
      <c r="E226" s="26"/>
      <c r="F226" s="31">
        <f aca="true" t="shared" si="35" ref="F226:G228">F227</f>
        <v>237.6</v>
      </c>
      <c r="G226" s="31">
        <f t="shared" si="35"/>
        <v>237.6</v>
      </c>
      <c r="H226" s="31">
        <f>H227</f>
        <v>100</v>
      </c>
    </row>
    <row r="227" spans="1:8" ht="15.75" customHeight="1">
      <c r="A227" s="36" t="s">
        <v>205</v>
      </c>
      <c r="B227" s="56" t="s">
        <v>25</v>
      </c>
      <c r="C227" s="56" t="s">
        <v>0</v>
      </c>
      <c r="D227" s="112" t="s">
        <v>210</v>
      </c>
      <c r="E227" s="26"/>
      <c r="F227" s="31">
        <f t="shared" si="35"/>
        <v>237.6</v>
      </c>
      <c r="G227" s="31">
        <f t="shared" si="35"/>
        <v>237.6</v>
      </c>
      <c r="H227" s="31">
        <f>H228</f>
        <v>100</v>
      </c>
    </row>
    <row r="228" spans="1:8" ht="15.75" customHeight="1">
      <c r="A228" s="36" t="s">
        <v>48</v>
      </c>
      <c r="B228" s="56" t="s">
        <v>25</v>
      </c>
      <c r="C228" s="56" t="s">
        <v>0</v>
      </c>
      <c r="D228" s="112" t="s">
        <v>210</v>
      </c>
      <c r="E228" s="26" t="s">
        <v>49</v>
      </c>
      <c r="F228" s="31">
        <f t="shared" si="35"/>
        <v>237.6</v>
      </c>
      <c r="G228" s="31">
        <f t="shared" si="35"/>
        <v>237.6</v>
      </c>
      <c r="H228" s="31">
        <f>H229</f>
        <v>100</v>
      </c>
    </row>
    <row r="229" spans="1:8" ht="15.75" customHeight="1">
      <c r="A229" s="36" t="s">
        <v>18</v>
      </c>
      <c r="B229" s="56" t="s">
        <v>25</v>
      </c>
      <c r="C229" s="56" t="s">
        <v>0</v>
      </c>
      <c r="D229" s="112" t="s">
        <v>210</v>
      </c>
      <c r="E229" s="26" t="s">
        <v>32</v>
      </c>
      <c r="F229" s="31">
        <v>237.6</v>
      </c>
      <c r="G229" s="31">
        <v>237.6</v>
      </c>
      <c r="H229" s="31">
        <f>(G229*100)/F229</f>
        <v>100</v>
      </c>
    </row>
    <row r="230" spans="1:8" ht="15.75" customHeight="1">
      <c r="A230" s="24" t="s">
        <v>158</v>
      </c>
      <c r="B230" s="55" t="s">
        <v>25</v>
      </c>
      <c r="C230" s="55" t="s">
        <v>2</v>
      </c>
      <c r="D230" s="10"/>
      <c r="E230" s="26"/>
      <c r="F230" s="28">
        <f aca="true" t="shared" si="36" ref="F230:H231">F231</f>
        <v>886.6</v>
      </c>
      <c r="G230" s="28">
        <f t="shared" si="36"/>
        <v>886.6</v>
      </c>
      <c r="H230" s="28">
        <f t="shared" si="36"/>
        <v>100</v>
      </c>
    </row>
    <row r="231" spans="1:8" ht="39.75" customHeight="1">
      <c r="A231" s="77" t="s">
        <v>88</v>
      </c>
      <c r="B231" s="55" t="s">
        <v>25</v>
      </c>
      <c r="C231" s="55" t="s">
        <v>2</v>
      </c>
      <c r="D231" s="37" t="s">
        <v>93</v>
      </c>
      <c r="E231" s="26"/>
      <c r="F231" s="28">
        <f t="shared" si="36"/>
        <v>886.6</v>
      </c>
      <c r="G231" s="28">
        <f>G232</f>
        <v>886.6</v>
      </c>
      <c r="H231" s="28">
        <f t="shared" si="36"/>
        <v>100</v>
      </c>
    </row>
    <row r="232" spans="1:8" ht="84.75" customHeight="1">
      <c r="A232" s="14" t="s">
        <v>136</v>
      </c>
      <c r="B232" s="56" t="s">
        <v>25</v>
      </c>
      <c r="C232" s="56" t="s">
        <v>2</v>
      </c>
      <c r="D232" s="10" t="s">
        <v>148</v>
      </c>
      <c r="E232" s="26"/>
      <c r="F232" s="31">
        <f aca="true" t="shared" si="37" ref="F232:H234">F233</f>
        <v>886.6</v>
      </c>
      <c r="G232" s="31">
        <f t="shared" si="37"/>
        <v>886.6</v>
      </c>
      <c r="H232" s="31">
        <f t="shared" si="37"/>
        <v>100</v>
      </c>
    </row>
    <row r="233" spans="1:8" ht="54.75" customHeight="1">
      <c r="A233" s="14" t="s">
        <v>58</v>
      </c>
      <c r="B233" s="56" t="s">
        <v>25</v>
      </c>
      <c r="C233" s="56" t="s">
        <v>2</v>
      </c>
      <c r="D233" s="10" t="s">
        <v>149</v>
      </c>
      <c r="E233" s="26"/>
      <c r="F233" s="31">
        <f t="shared" si="37"/>
        <v>886.6</v>
      </c>
      <c r="G233" s="31">
        <f t="shared" si="37"/>
        <v>886.6</v>
      </c>
      <c r="H233" s="31">
        <f t="shared" si="37"/>
        <v>100</v>
      </c>
    </row>
    <row r="234" spans="1:8" ht="15.75" customHeight="1">
      <c r="A234" s="15" t="s">
        <v>48</v>
      </c>
      <c r="B234" s="56" t="s">
        <v>25</v>
      </c>
      <c r="C234" s="56" t="s">
        <v>2</v>
      </c>
      <c r="D234" s="10" t="s">
        <v>149</v>
      </c>
      <c r="E234" s="26" t="s">
        <v>49</v>
      </c>
      <c r="F234" s="31">
        <f t="shared" si="37"/>
        <v>886.6</v>
      </c>
      <c r="G234" s="31">
        <f t="shared" si="37"/>
        <v>886.6</v>
      </c>
      <c r="H234" s="31">
        <f t="shared" si="37"/>
        <v>100</v>
      </c>
    </row>
    <row r="235" spans="1:8" ht="15.75" customHeight="1">
      <c r="A235" s="36" t="s">
        <v>18</v>
      </c>
      <c r="B235" s="56" t="s">
        <v>25</v>
      </c>
      <c r="C235" s="56" t="s">
        <v>2</v>
      </c>
      <c r="D235" s="10" t="s">
        <v>149</v>
      </c>
      <c r="E235" s="26" t="s">
        <v>32</v>
      </c>
      <c r="F235" s="31">
        <v>886.6</v>
      </c>
      <c r="G235" s="31">
        <v>886.6</v>
      </c>
      <c r="H235" s="31">
        <f>(G235*100)/F235</f>
        <v>100</v>
      </c>
    </row>
    <row r="236" spans="1:8" ht="18.75" customHeight="1">
      <c r="A236" s="24" t="s">
        <v>60</v>
      </c>
      <c r="B236" s="55" t="s">
        <v>6</v>
      </c>
      <c r="C236" s="56"/>
      <c r="D236" s="26"/>
      <c r="E236" s="26"/>
      <c r="F236" s="28">
        <f>F237+F245</f>
        <v>5445.67</v>
      </c>
      <c r="G236" s="28">
        <f>G237+G245</f>
        <v>5445.67</v>
      </c>
      <c r="H236" s="28">
        <f>H237+H245</f>
        <v>200</v>
      </c>
    </row>
    <row r="237" spans="1:8" ht="18.75" customHeight="1">
      <c r="A237" s="24" t="s">
        <v>61</v>
      </c>
      <c r="B237" s="55" t="s">
        <v>6</v>
      </c>
      <c r="C237" s="55" t="s">
        <v>0</v>
      </c>
      <c r="D237" s="26"/>
      <c r="E237" s="26"/>
      <c r="F237" s="28">
        <f>F239</f>
        <v>65.67</v>
      </c>
      <c r="G237" s="28">
        <f>G239</f>
        <v>65.67</v>
      </c>
      <c r="H237" s="28">
        <f>H239</f>
        <v>100</v>
      </c>
    </row>
    <row r="238" spans="1:8" ht="34.5" customHeight="1">
      <c r="A238" s="77" t="s">
        <v>157</v>
      </c>
      <c r="B238" s="55" t="s">
        <v>6</v>
      </c>
      <c r="C238" s="55" t="s">
        <v>0</v>
      </c>
      <c r="D238" s="37" t="s">
        <v>93</v>
      </c>
      <c r="E238" s="26"/>
      <c r="F238" s="28">
        <f aca="true" t="shared" si="38" ref="F238:H239">F239</f>
        <v>65.67</v>
      </c>
      <c r="G238" s="28">
        <f t="shared" si="38"/>
        <v>65.67</v>
      </c>
      <c r="H238" s="28">
        <f t="shared" si="38"/>
        <v>100</v>
      </c>
    </row>
    <row r="239" spans="1:8" ht="64.5" customHeight="1">
      <c r="A239" s="17" t="s">
        <v>137</v>
      </c>
      <c r="B239" s="56" t="s">
        <v>6</v>
      </c>
      <c r="C239" s="56" t="s">
        <v>0</v>
      </c>
      <c r="D239" s="10" t="s">
        <v>150</v>
      </c>
      <c r="E239" s="26"/>
      <c r="F239" s="31">
        <f t="shared" si="38"/>
        <v>65.67</v>
      </c>
      <c r="G239" s="31">
        <f t="shared" si="38"/>
        <v>65.67</v>
      </c>
      <c r="H239" s="31">
        <f t="shared" si="38"/>
        <v>100</v>
      </c>
    </row>
    <row r="240" spans="1:8" ht="19.5" customHeight="1">
      <c r="A240" s="27" t="s">
        <v>76</v>
      </c>
      <c r="B240" s="56" t="s">
        <v>6</v>
      </c>
      <c r="C240" s="56" t="s">
        <v>0</v>
      </c>
      <c r="D240" s="10" t="s">
        <v>151</v>
      </c>
      <c r="E240" s="26"/>
      <c r="F240" s="31">
        <f aca="true" t="shared" si="39" ref="F240:H241">F241</f>
        <v>65.67</v>
      </c>
      <c r="G240" s="31">
        <f t="shared" si="39"/>
        <v>65.67</v>
      </c>
      <c r="H240" s="31">
        <f t="shared" si="39"/>
        <v>100</v>
      </c>
    </row>
    <row r="241" spans="1:8" ht="15" customHeight="1">
      <c r="A241" s="15" t="s">
        <v>48</v>
      </c>
      <c r="B241" s="56" t="s">
        <v>6</v>
      </c>
      <c r="C241" s="56" t="s">
        <v>0</v>
      </c>
      <c r="D241" s="10" t="s">
        <v>151</v>
      </c>
      <c r="E241" s="26" t="s">
        <v>49</v>
      </c>
      <c r="F241" s="31">
        <f t="shared" si="39"/>
        <v>65.67</v>
      </c>
      <c r="G241" s="31">
        <f t="shared" si="39"/>
        <v>65.67</v>
      </c>
      <c r="H241" s="31">
        <f t="shared" si="39"/>
        <v>100</v>
      </c>
    </row>
    <row r="242" spans="1:8" ht="15">
      <c r="A242" s="36" t="s">
        <v>18</v>
      </c>
      <c r="B242" s="56" t="s">
        <v>6</v>
      </c>
      <c r="C242" s="56" t="s">
        <v>0</v>
      </c>
      <c r="D242" s="10" t="s">
        <v>151</v>
      </c>
      <c r="E242" s="26" t="s">
        <v>32</v>
      </c>
      <c r="F242" s="31">
        <v>65.67</v>
      </c>
      <c r="G242" s="31">
        <v>65.67</v>
      </c>
      <c r="H242" s="31">
        <f>(G242*100)/F242</f>
        <v>100</v>
      </c>
    </row>
    <row r="243" spans="1:8" ht="15">
      <c r="A243" s="24" t="s">
        <v>159</v>
      </c>
      <c r="B243" s="55" t="s">
        <v>6</v>
      </c>
      <c r="C243" s="55" t="s">
        <v>7</v>
      </c>
      <c r="D243" s="10"/>
      <c r="E243" s="26"/>
      <c r="F243" s="28">
        <f aca="true" t="shared" si="40" ref="F243:H244">F244</f>
        <v>5380</v>
      </c>
      <c r="G243" s="28">
        <f t="shared" si="40"/>
        <v>5380</v>
      </c>
      <c r="H243" s="28">
        <f t="shared" si="40"/>
        <v>100</v>
      </c>
    </row>
    <row r="244" spans="1:8" ht="28.5" customHeight="1">
      <c r="A244" s="77" t="s">
        <v>157</v>
      </c>
      <c r="B244" s="55" t="s">
        <v>6</v>
      </c>
      <c r="C244" s="55" t="s">
        <v>7</v>
      </c>
      <c r="D244" s="37" t="s">
        <v>93</v>
      </c>
      <c r="E244" s="26"/>
      <c r="F244" s="28">
        <f t="shared" si="40"/>
        <v>5380</v>
      </c>
      <c r="G244" s="28">
        <f t="shared" si="40"/>
        <v>5380</v>
      </c>
      <c r="H244" s="28">
        <f t="shared" si="40"/>
        <v>100</v>
      </c>
    </row>
    <row r="245" spans="1:8" ht="30" customHeight="1">
      <c r="A245" s="97" t="s">
        <v>138</v>
      </c>
      <c r="B245" s="56" t="s">
        <v>6</v>
      </c>
      <c r="C245" s="56" t="s">
        <v>7</v>
      </c>
      <c r="D245" s="98" t="s">
        <v>152</v>
      </c>
      <c r="E245" s="23"/>
      <c r="F245" s="31">
        <f aca="true" t="shared" si="41" ref="F245:H247">F246</f>
        <v>5380</v>
      </c>
      <c r="G245" s="31">
        <f t="shared" si="41"/>
        <v>5380</v>
      </c>
      <c r="H245" s="31">
        <f t="shared" si="41"/>
        <v>100</v>
      </c>
    </row>
    <row r="246" spans="1:8" ht="39.75" customHeight="1">
      <c r="A246" s="36" t="s">
        <v>139</v>
      </c>
      <c r="B246" s="56" t="s">
        <v>6</v>
      </c>
      <c r="C246" s="56" t="s">
        <v>7</v>
      </c>
      <c r="D246" s="89" t="s">
        <v>153</v>
      </c>
      <c r="E246" s="26"/>
      <c r="F246" s="31">
        <f t="shared" si="41"/>
        <v>5380</v>
      </c>
      <c r="G246" s="31">
        <f t="shared" si="41"/>
        <v>5380</v>
      </c>
      <c r="H246" s="31">
        <f t="shared" si="41"/>
        <v>100</v>
      </c>
    </row>
    <row r="247" spans="1:8" ht="15">
      <c r="A247" s="36" t="s">
        <v>48</v>
      </c>
      <c r="B247" s="56" t="s">
        <v>6</v>
      </c>
      <c r="C247" s="56" t="s">
        <v>7</v>
      </c>
      <c r="D247" s="89" t="s">
        <v>153</v>
      </c>
      <c r="E247" s="26" t="s">
        <v>49</v>
      </c>
      <c r="F247" s="31">
        <f t="shared" si="41"/>
        <v>5380</v>
      </c>
      <c r="G247" s="67">
        <f t="shared" si="41"/>
        <v>5380</v>
      </c>
      <c r="H247" s="67">
        <f t="shared" si="41"/>
        <v>100</v>
      </c>
    </row>
    <row r="248" spans="1:8" ht="15">
      <c r="A248" s="36" t="s">
        <v>18</v>
      </c>
      <c r="B248" s="56" t="s">
        <v>6</v>
      </c>
      <c r="C248" s="56" t="s">
        <v>7</v>
      </c>
      <c r="D248" s="89" t="s">
        <v>153</v>
      </c>
      <c r="E248" s="26" t="s">
        <v>32</v>
      </c>
      <c r="F248" s="31">
        <v>5380</v>
      </c>
      <c r="G248" s="67">
        <v>5380</v>
      </c>
      <c r="H248" s="67">
        <f>(G248*100)/F248</f>
        <v>100</v>
      </c>
    </row>
    <row r="249" spans="1:8" ht="15">
      <c r="A249" s="38" t="s">
        <v>28</v>
      </c>
      <c r="B249" s="55" t="s">
        <v>5</v>
      </c>
      <c r="C249" s="55"/>
      <c r="D249" s="26"/>
      <c r="E249" s="26"/>
      <c r="F249" s="28">
        <f aca="true" t="shared" si="42" ref="F249:H252">F250</f>
        <v>435</v>
      </c>
      <c r="G249" s="28">
        <f t="shared" si="42"/>
        <v>435</v>
      </c>
      <c r="H249" s="28">
        <f t="shared" si="42"/>
        <v>100</v>
      </c>
    </row>
    <row r="250" spans="1:8" ht="15">
      <c r="A250" s="38" t="s">
        <v>29</v>
      </c>
      <c r="B250" s="55" t="s">
        <v>5</v>
      </c>
      <c r="C250" s="55" t="s">
        <v>0</v>
      </c>
      <c r="D250" s="26"/>
      <c r="E250" s="26"/>
      <c r="F250" s="28">
        <f>F252</f>
        <v>435</v>
      </c>
      <c r="G250" s="28">
        <f>G252</f>
        <v>435</v>
      </c>
      <c r="H250" s="28">
        <f>H252</f>
        <v>100</v>
      </c>
    </row>
    <row r="251" spans="1:8" ht="28.5" customHeight="1">
      <c r="A251" s="77" t="s">
        <v>157</v>
      </c>
      <c r="B251" s="55" t="s">
        <v>5</v>
      </c>
      <c r="C251" s="55" t="s">
        <v>0</v>
      </c>
      <c r="D251" s="37" t="s">
        <v>93</v>
      </c>
      <c r="E251" s="26"/>
      <c r="F251" s="28">
        <f>F252</f>
        <v>435</v>
      </c>
      <c r="G251" s="28">
        <f>G252</f>
        <v>435</v>
      </c>
      <c r="H251" s="28">
        <f>H252</f>
        <v>100</v>
      </c>
    </row>
    <row r="252" spans="1:8" ht="64.5" customHeight="1">
      <c r="A252" s="96" t="s">
        <v>140</v>
      </c>
      <c r="B252" s="56" t="s">
        <v>5</v>
      </c>
      <c r="C252" s="56" t="s">
        <v>0</v>
      </c>
      <c r="D252" s="80" t="s">
        <v>154</v>
      </c>
      <c r="E252" s="23"/>
      <c r="F252" s="31">
        <f t="shared" si="42"/>
        <v>435</v>
      </c>
      <c r="G252" s="31">
        <f t="shared" si="42"/>
        <v>435</v>
      </c>
      <c r="H252" s="31">
        <f t="shared" si="42"/>
        <v>100</v>
      </c>
    </row>
    <row r="253" spans="1:8" ht="26.25">
      <c r="A253" s="25" t="s">
        <v>141</v>
      </c>
      <c r="B253" s="64" t="s">
        <v>5</v>
      </c>
      <c r="C253" s="64" t="s">
        <v>0</v>
      </c>
      <c r="D253" s="80" t="s">
        <v>155</v>
      </c>
      <c r="E253" s="26"/>
      <c r="F253" s="31">
        <f aca="true" t="shared" si="43" ref="F253:H254">F254</f>
        <v>435</v>
      </c>
      <c r="G253" s="31">
        <f t="shared" si="43"/>
        <v>435</v>
      </c>
      <c r="H253" s="31">
        <f t="shared" si="43"/>
        <v>100</v>
      </c>
    </row>
    <row r="254" spans="1:8" ht="15">
      <c r="A254" s="15" t="s">
        <v>48</v>
      </c>
      <c r="B254" s="64" t="s">
        <v>5</v>
      </c>
      <c r="C254" s="64" t="s">
        <v>0</v>
      </c>
      <c r="D254" s="80" t="s">
        <v>155</v>
      </c>
      <c r="E254" s="26" t="s">
        <v>49</v>
      </c>
      <c r="F254" s="31">
        <f t="shared" si="43"/>
        <v>435</v>
      </c>
      <c r="G254" s="31">
        <f t="shared" si="43"/>
        <v>435</v>
      </c>
      <c r="H254" s="31">
        <f t="shared" si="43"/>
        <v>100</v>
      </c>
    </row>
    <row r="255" spans="1:8" ht="15">
      <c r="A255" s="36" t="s">
        <v>18</v>
      </c>
      <c r="B255" s="64" t="s">
        <v>5</v>
      </c>
      <c r="C255" s="64" t="s">
        <v>0</v>
      </c>
      <c r="D255" s="80" t="s">
        <v>155</v>
      </c>
      <c r="E255" s="26" t="s">
        <v>32</v>
      </c>
      <c r="F255" s="31">
        <v>435</v>
      </c>
      <c r="G255" s="31">
        <v>435</v>
      </c>
      <c r="H255" s="31">
        <f>(G255*100)/F255</f>
        <v>100</v>
      </c>
    </row>
    <row r="256" spans="1:8" ht="15">
      <c r="A256" s="57" t="s">
        <v>19</v>
      </c>
      <c r="B256" s="58"/>
      <c r="C256" s="58"/>
      <c r="D256" s="58"/>
      <c r="E256" s="58"/>
      <c r="F256" s="28">
        <f>F11</f>
        <v>41977.56999999999</v>
      </c>
      <c r="G256" s="73">
        <f>G11</f>
        <v>41899.38</v>
      </c>
      <c r="H256" s="73">
        <f>(G256*100)/F256</f>
        <v>99.81373385834388</v>
      </c>
    </row>
    <row r="257" spans="1:8" ht="15">
      <c r="A257" s="68" t="s">
        <v>84</v>
      </c>
      <c r="B257" s="71" t="s">
        <v>86</v>
      </c>
      <c r="C257" s="37">
        <v>99</v>
      </c>
      <c r="D257" s="37"/>
      <c r="E257" s="37"/>
      <c r="F257" s="28"/>
      <c r="G257" s="73">
        <f>G258</f>
        <v>0</v>
      </c>
      <c r="H257" s="73">
        <f>H258</f>
        <v>0</v>
      </c>
    </row>
    <row r="258" spans="1:8" ht="15">
      <c r="A258" s="69" t="s">
        <v>84</v>
      </c>
      <c r="B258" s="70" t="s">
        <v>86</v>
      </c>
      <c r="C258" s="58">
        <v>99</v>
      </c>
      <c r="D258" s="76"/>
      <c r="E258" s="76"/>
      <c r="F258" s="28"/>
      <c r="G258" s="67">
        <f>G259</f>
        <v>0</v>
      </c>
      <c r="H258" s="67">
        <f>H259</f>
        <v>0</v>
      </c>
    </row>
    <row r="259" spans="1:8" ht="15">
      <c r="A259" s="69" t="s">
        <v>84</v>
      </c>
      <c r="B259" s="70" t="s">
        <v>86</v>
      </c>
      <c r="C259" s="58">
        <v>99</v>
      </c>
      <c r="D259" s="75" t="s">
        <v>87</v>
      </c>
      <c r="E259" s="75" t="s">
        <v>163</v>
      </c>
      <c r="F259" s="28"/>
      <c r="G259" s="67">
        <v>0</v>
      </c>
      <c r="H259" s="67">
        <v>0</v>
      </c>
    </row>
    <row r="260" spans="1:8" ht="15">
      <c r="A260" s="57" t="s">
        <v>85</v>
      </c>
      <c r="B260" s="58"/>
      <c r="C260" s="58"/>
      <c r="D260" s="58"/>
      <c r="E260" s="58"/>
      <c r="F260" s="28">
        <f>F256</f>
        <v>41977.56999999999</v>
      </c>
      <c r="G260" s="73">
        <f>G256+G257</f>
        <v>41899.38</v>
      </c>
      <c r="H260" s="73">
        <f>H256+H257</f>
        <v>99.81373385834388</v>
      </c>
    </row>
  </sheetData>
  <sheetProtection/>
  <mergeCells count="9">
    <mergeCell ref="G9:G10"/>
    <mergeCell ref="H9:H10"/>
    <mergeCell ref="A8:F8"/>
    <mergeCell ref="D9:D10"/>
    <mergeCell ref="E9:E10"/>
    <mergeCell ref="A9:A10"/>
    <mergeCell ref="B9:B10"/>
    <mergeCell ref="C9:C10"/>
    <mergeCell ref="F9:F10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2018-07-31T04:04:28Z</cp:lastPrinted>
  <dcterms:created xsi:type="dcterms:W3CDTF">2002-11-21T11:52:45Z</dcterms:created>
  <dcterms:modified xsi:type="dcterms:W3CDTF">2019-05-06T07:30:27Z</dcterms:modified>
  <cp:category/>
  <cp:version/>
  <cp:contentType/>
  <cp:contentStatus/>
</cp:coreProperties>
</file>