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<sst xmlns="http://schemas.openxmlformats.org/spreadsheetml/2006/main" count="98" uniqueCount="57">
  <si>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</si>
  <si>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</si>
  <si>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</si>
  <si>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</si>
  <si>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</si>
  <si>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</si>
  <si>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</si>
  <si>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</si>
  <si>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</si>
  <si>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</si>
  <si>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</si>
  <si>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</si>
  <si>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</si>
  <si>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</si>
  <si>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</si>
  <si>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</si>
  <si>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</si>
  <si>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</si>
  <si>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</si>
  <si>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</si>
  <si>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</si>
  <si>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</si>
  <si>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</si>
  <si>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</si>
  <si>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</si>
  <si>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</si>
  <si>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</si>
  <si>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</si>
  <si>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</si>
  <si>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</si>
  <si>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</si>
  <si>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</si>
  <si>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</si>
  <si>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</si>
  <si>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</si>
  <si>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</si>
  <si>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</si>
  <si>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</si>
  <si>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</si>
  <si>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</si>
  <si>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</si>
  <si>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</si>
  <si>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</si>
  <si>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</si>
  <si>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</si>
  <si>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</si>
  <si>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</si>
  <si>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</si>
  <si>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</si>
  <si>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назначено</t>
  </si>
  <si>
    <t>исполнено</t>
  </si>
  <si>
    <t>%</t>
  </si>
  <si>
    <t>Приложение  № 2</t>
  </si>
  <si>
    <t>к постановлению</t>
  </si>
  <si>
    <t>Другие вопросы в области культуры, кинематографии</t>
  </si>
  <si>
    <t>от .10.2022 года №-п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</si>
  <si>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2022 год и плановый период 2023 и 2024годов исполнение за девять месяцев  2022г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</si>
</sst>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2" fontId="2" fillId="33" borderId="1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4" zoomScaleNormal="94" zoomScalePageLayoutView="0" workbookViewId="0" topLeftCell="A1">
      <selection activeCell="F46" sqref="F46"/>
    </sheetView>
  </sheetViews>
  <sheetFormatPr defaultColWidth="9.125" defaultRowHeight="12.75"/>
  <cols>
    <col min="1" max="1" width="50.87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41" t="s">
        <v>52</v>
      </c>
      <c r="E1" s="41"/>
      <c r="F1" s="41"/>
    </row>
    <row r="2" spans="1:6" ht="15" customHeight="1">
      <c r="A2" s="4"/>
      <c r="B2" s="4"/>
      <c r="C2" s="4"/>
      <c r="D2" s="42" t="s">
        <v>53</v>
      </c>
      <c r="E2" s="42"/>
      <c r="F2" s="42"/>
    </row>
    <row r="3" spans="1:6" ht="12.75" customHeight="1">
      <c r="A3" s="4"/>
      <c r="B3" s="4"/>
      <c r="C3" s="4"/>
      <c r="D3" s="42"/>
      <c r="E3" s="42"/>
      <c r="F3" s="42"/>
    </row>
    <row r="4" spans="1:6" ht="12.75" customHeight="1">
      <c r="A4" s="4"/>
      <c r="B4" s="4"/>
      <c r="C4" s="4"/>
      <c r="D4" s="43" t="s">
        <v>55</v>
      </c>
      <c r="E4" s="43"/>
      <c r="F4" s="43"/>
    </row>
    <row r="5" spans="1:6" ht="9" customHeight="1">
      <c r="A5" s="4"/>
      <c r="B5" s="4"/>
      <c r="C5" s="4"/>
      <c r="D5" s="22"/>
      <c r="E5" s="6"/>
      <c r="F5" s="6"/>
    </row>
    <row r="6" spans="1:6" ht="69.75" customHeight="1">
      <c r="A6" s="40" t="s">
        <v>56</v>
      </c>
      <c r="B6" s="40"/>
      <c r="C6" s="40"/>
      <c r="D6" s="40"/>
      <c r="E6" s="40"/>
      <c r="F6" s="40"/>
    </row>
    <row r="7" spans="1:6" ht="19.5" customHeight="1">
      <c r="A7" s="30"/>
      <c r="B7" s="30"/>
      <c r="C7" s="30"/>
      <c r="D7" s="30"/>
      <c r="E7" s="45" t="s">
        <v>47</v>
      </c>
      <c r="F7" s="45"/>
    </row>
    <row r="8" spans="1:6" ht="15">
      <c r="A8" s="44" t="s">
        <v>16</v>
      </c>
      <c r="B8" s="44" t="s">
        <v>17</v>
      </c>
      <c r="C8" s="44" t="s">
        <v>18</v>
      </c>
      <c r="D8" s="39" t="s">
        <v>49</v>
      </c>
      <c r="E8" s="39" t="s">
        <v>50</v>
      </c>
      <c r="F8" s="39" t="s">
        <v>51</v>
      </c>
    </row>
    <row r="9" spans="1:6" ht="15">
      <c r="A9" s="44"/>
      <c r="B9" s="44"/>
      <c r="C9" s="44"/>
      <c r="D9" s="39"/>
      <c r="E9" s="39"/>
      <c r="F9" s="39"/>
    </row>
    <row r="10" spans="1:6" ht="16.5" customHeight="1">
      <c r="A10" s="12" t="s">
        <v>0</v>
      </c>
      <c r="B10" s="11" t="s">
        <v>19</v>
      </c>
      <c r="C10" s="11" t="s">
        <v>39</v>
      </c>
      <c r="D10" s="37">
        <f>SUM(D11:D15)</f>
        <v>9051.1</v>
      </c>
      <c r="E10" s="33">
        <f>E11+E12+E13+E14+E15</f>
        <v>6991.51</v>
      </c>
      <c r="F10" s="33">
        <f>E10*100/D10</f>
        <v>77.24486526499541</v>
      </c>
    </row>
    <row r="11" spans="1:6" ht="42" customHeight="1">
      <c r="A11" s="13" t="s">
        <v>31</v>
      </c>
      <c r="B11" s="7" t="s">
        <v>19</v>
      </c>
      <c r="C11" s="7" t="s">
        <v>20</v>
      </c>
      <c r="D11" s="38">
        <v>1405</v>
      </c>
      <c r="E11" s="18">
        <v>1069.43</v>
      </c>
      <c r="F11" s="18">
        <f>E11*100/D11</f>
        <v>76.11601423487545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38">
        <v>6340</v>
      </c>
      <c r="E12" s="18">
        <v>4834.36</v>
      </c>
      <c r="F12" s="18">
        <f>E12*100/D12</f>
        <v>76.25173501577287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8">
        <v>38.8</v>
      </c>
      <c r="E13" s="18">
        <v>38.8</v>
      </c>
      <c r="F13" s="18">
        <f>E13*100/D13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8">
        <v>0</v>
      </c>
      <c r="E14" s="18">
        <v>0</v>
      </c>
      <c r="F14" s="18">
        <v>0</v>
      </c>
    </row>
    <row r="15" spans="1:6" ht="15">
      <c r="A15" s="13" t="s">
        <v>12</v>
      </c>
      <c r="B15" s="7" t="s">
        <v>19</v>
      </c>
      <c r="C15" s="7" t="s">
        <v>26</v>
      </c>
      <c r="D15" s="18">
        <v>1267.3</v>
      </c>
      <c r="E15" s="18">
        <v>1048.92</v>
      </c>
      <c r="F15" s="18">
        <f>E15*100/D15</f>
        <v>82.76808963939084</v>
      </c>
    </row>
    <row r="16" spans="1:6" ht="15">
      <c r="A16" s="15" t="s">
        <v>14</v>
      </c>
      <c r="B16" s="10" t="s">
        <v>20</v>
      </c>
      <c r="C16" s="10" t="s">
        <v>39</v>
      </c>
      <c r="D16" s="19">
        <f>D17</f>
        <v>523.5</v>
      </c>
      <c r="E16" s="19">
        <v>401.98</v>
      </c>
      <c r="F16" s="19">
        <f>F17</f>
        <v>76.78701050620822</v>
      </c>
    </row>
    <row r="17" spans="1:6" ht="15">
      <c r="A17" s="13" t="s">
        <v>15</v>
      </c>
      <c r="B17" s="7" t="s">
        <v>20</v>
      </c>
      <c r="C17" s="7" t="s">
        <v>21</v>
      </c>
      <c r="D17" s="18">
        <v>523.5</v>
      </c>
      <c r="E17" s="18">
        <v>401.98</v>
      </c>
      <c r="F17" s="18">
        <f>E17*100/D17</f>
        <v>76.78701050620822</v>
      </c>
    </row>
    <row r="18" spans="1:6" ht="30" customHeight="1">
      <c r="A18" s="28" t="s">
        <v>45</v>
      </c>
      <c r="B18" s="10" t="s">
        <v>21</v>
      </c>
      <c r="C18" s="10" t="s">
        <v>39</v>
      </c>
      <c r="D18" s="35">
        <f>D19+D20</f>
        <v>341.073</v>
      </c>
      <c r="E18" s="20">
        <f>E19+E20</f>
        <v>234.91</v>
      </c>
      <c r="F18" s="20">
        <f>E18*100/D18</f>
        <v>68.87381880125369</v>
      </c>
    </row>
    <row r="19" spans="1:6" ht="45" customHeight="1">
      <c r="A19" s="16" t="s">
        <v>48</v>
      </c>
      <c r="B19" s="9" t="s">
        <v>21</v>
      </c>
      <c r="C19" s="9" t="s">
        <v>30</v>
      </c>
      <c r="D19" s="34">
        <v>336.073</v>
      </c>
      <c r="E19" s="32">
        <v>234.91</v>
      </c>
      <c r="F19" s="32">
        <f>E19*100/D19</f>
        <v>69.89850419402927</v>
      </c>
    </row>
    <row r="20" spans="1:6" ht="30" customHeight="1">
      <c r="A20" s="13" t="s">
        <v>46</v>
      </c>
      <c r="B20" s="7" t="s">
        <v>21</v>
      </c>
      <c r="C20" s="7" t="s">
        <v>44</v>
      </c>
      <c r="D20" s="18">
        <v>5</v>
      </c>
      <c r="E20" s="18">
        <v>0</v>
      </c>
      <c r="F20" s="18">
        <v>0</v>
      </c>
    </row>
    <row r="21" spans="1:6" ht="24.75" customHeight="1">
      <c r="A21" s="12" t="s">
        <v>2</v>
      </c>
      <c r="B21" s="11" t="s">
        <v>22</v>
      </c>
      <c r="C21" s="11" t="s">
        <v>39</v>
      </c>
      <c r="D21" s="36">
        <f>SUM(D22:D24)</f>
        <v>17818.99</v>
      </c>
      <c r="E21" s="21">
        <f>SUM(E22:E24)</f>
        <v>16496.260000000002</v>
      </c>
      <c r="F21" s="21">
        <f>E21*100/D21</f>
        <v>92.57685199890679</v>
      </c>
    </row>
    <row r="22" spans="1:6" ht="15">
      <c r="A22" s="13" t="s">
        <v>3</v>
      </c>
      <c r="B22" s="7" t="s">
        <v>22</v>
      </c>
      <c r="C22" s="7" t="s">
        <v>23</v>
      </c>
      <c r="D22" s="18">
        <v>0</v>
      </c>
      <c r="E22" s="18">
        <v>0</v>
      </c>
      <c r="F22" s="18">
        <v>0</v>
      </c>
    </row>
    <row r="23" spans="1:6" ht="15">
      <c r="A23" s="13" t="s">
        <v>34</v>
      </c>
      <c r="B23" s="7" t="s">
        <v>22</v>
      </c>
      <c r="C23" s="7" t="s">
        <v>27</v>
      </c>
      <c r="D23" s="31">
        <v>17028.99</v>
      </c>
      <c r="E23" s="18">
        <v>16381.26</v>
      </c>
      <c r="F23" s="18">
        <f aca="true" t="shared" si="0" ref="F23:F28">E23*100/D23</f>
        <v>96.19630993969695</v>
      </c>
    </row>
    <row r="24" spans="1:6" ht="15">
      <c r="A24" s="13" t="s">
        <v>32</v>
      </c>
      <c r="B24" s="7" t="s">
        <v>22</v>
      </c>
      <c r="C24" s="7" t="s">
        <v>33</v>
      </c>
      <c r="D24" s="18">
        <v>790</v>
      </c>
      <c r="E24" s="18">
        <v>115</v>
      </c>
      <c r="F24" s="18">
        <f t="shared" si="0"/>
        <v>14.556962025316455</v>
      </c>
    </row>
    <row r="25" spans="1:6" ht="21.75" customHeight="1">
      <c r="A25" s="12" t="s">
        <v>4</v>
      </c>
      <c r="B25" s="11" t="s">
        <v>23</v>
      </c>
      <c r="C25" s="11" t="s">
        <v>39</v>
      </c>
      <c r="D25" s="36">
        <f>D26+D27+D28</f>
        <v>23569.86</v>
      </c>
      <c r="E25" s="21">
        <f>E26+E27+E28</f>
        <v>21551.04</v>
      </c>
      <c r="F25" s="21">
        <f t="shared" si="0"/>
        <v>91.43473911172998</v>
      </c>
    </row>
    <row r="26" spans="1:6" ht="15">
      <c r="A26" s="13" t="s">
        <v>5</v>
      </c>
      <c r="B26" s="7" t="s">
        <v>23</v>
      </c>
      <c r="C26" s="7" t="s">
        <v>19</v>
      </c>
      <c r="D26" s="18">
        <v>346.57</v>
      </c>
      <c r="E26" s="18">
        <v>250.09</v>
      </c>
      <c r="F26" s="18">
        <f t="shared" si="0"/>
        <v>72.1614681016822</v>
      </c>
    </row>
    <row r="27" spans="1:6" ht="15">
      <c r="A27" s="13" t="s">
        <v>35</v>
      </c>
      <c r="B27" s="7" t="s">
        <v>23</v>
      </c>
      <c r="C27" s="7" t="s">
        <v>20</v>
      </c>
      <c r="D27" s="31">
        <v>15585.55</v>
      </c>
      <c r="E27" s="18">
        <v>15424.93</v>
      </c>
      <c r="F27" s="18">
        <f t="shared" si="0"/>
        <v>98.96943001690668</v>
      </c>
    </row>
    <row r="28" spans="1:6" ht="15">
      <c r="A28" s="13" t="s">
        <v>42</v>
      </c>
      <c r="B28" s="7" t="s">
        <v>23</v>
      </c>
      <c r="C28" s="7" t="s">
        <v>21</v>
      </c>
      <c r="D28" s="31">
        <v>7637.74</v>
      </c>
      <c r="E28" s="18">
        <v>5876.02</v>
      </c>
      <c r="F28" s="18">
        <f t="shared" si="0"/>
        <v>76.93401451214626</v>
      </c>
    </row>
    <row r="29" spans="1:11" ht="21" customHeight="1">
      <c r="A29" s="12" t="s">
        <v>6</v>
      </c>
      <c r="B29" s="11" t="s">
        <v>29</v>
      </c>
      <c r="C29" s="11" t="s">
        <v>39</v>
      </c>
      <c r="D29" s="21">
        <f>SUM(D30:D30)</f>
        <v>28</v>
      </c>
      <c r="E29" s="21">
        <f>SUM(E30:E30)</f>
        <v>28</v>
      </c>
      <c r="F29" s="21">
        <f>SUM(F30:F30)</f>
        <v>100</v>
      </c>
      <c r="K29" s="17"/>
    </row>
    <row r="30" spans="1:6" ht="15">
      <c r="A30" s="16" t="s">
        <v>43</v>
      </c>
      <c r="B30" s="9" t="s">
        <v>29</v>
      </c>
      <c r="C30" s="9" t="s">
        <v>29</v>
      </c>
      <c r="D30" s="18">
        <v>28</v>
      </c>
      <c r="E30" s="18">
        <v>28</v>
      </c>
      <c r="F30" s="18">
        <f>E30*100/D30</f>
        <v>100</v>
      </c>
    </row>
    <row r="31" spans="1:6" ht="18.75" customHeight="1">
      <c r="A31" s="12" t="s">
        <v>37</v>
      </c>
      <c r="B31" s="11" t="s">
        <v>28</v>
      </c>
      <c r="C31" s="11" t="s">
        <v>39</v>
      </c>
      <c r="D31" s="21">
        <f>D32+D33</f>
        <v>13355.4</v>
      </c>
      <c r="E31" s="21">
        <f>SUM(E32:E33)</f>
        <v>9213.45</v>
      </c>
      <c r="F31" s="21">
        <f>E31*100/D31</f>
        <v>68.98670200817648</v>
      </c>
    </row>
    <row r="32" spans="1:6" ht="15">
      <c r="A32" s="13" t="s">
        <v>7</v>
      </c>
      <c r="B32" s="7" t="s">
        <v>28</v>
      </c>
      <c r="C32" s="7" t="s">
        <v>19</v>
      </c>
      <c r="D32" s="18">
        <v>12652.73</v>
      </c>
      <c r="E32" s="18">
        <v>8510.78</v>
      </c>
      <c r="F32" s="18">
        <f>E32*100/D32</f>
        <v>67.26437693683499</v>
      </c>
    </row>
    <row r="33" spans="1:6" ht="15">
      <c r="A33" s="13" t="s">
        <v>54</v>
      </c>
      <c r="B33" s="7" t="s">
        <v>28</v>
      </c>
      <c r="C33" s="7" t="s">
        <v>22</v>
      </c>
      <c r="D33" s="18">
        <v>702.67</v>
      </c>
      <c r="E33" s="18">
        <v>702.67</v>
      </c>
      <c r="F33" s="18">
        <f>E33*100/D33</f>
        <v>100</v>
      </c>
    </row>
    <row r="34" spans="1:6" ht="15" customHeight="1">
      <c r="A34" s="12" t="s">
        <v>8</v>
      </c>
      <c r="B34" s="11" t="s">
        <v>30</v>
      </c>
      <c r="C34" s="11" t="s">
        <v>39</v>
      </c>
      <c r="D34" s="21">
        <f>SUM(D35:D35)</f>
        <v>0</v>
      </c>
      <c r="E34" s="21">
        <f>SUM(E35:E35)</f>
        <v>0</v>
      </c>
      <c r="F34" s="21">
        <f>SUM(F35:F35)</f>
        <v>0</v>
      </c>
    </row>
    <row r="35" spans="1:6" ht="14.25" customHeight="1">
      <c r="A35" s="13" t="s">
        <v>9</v>
      </c>
      <c r="B35" s="7" t="s">
        <v>30</v>
      </c>
      <c r="C35" s="7" t="s">
        <v>19</v>
      </c>
      <c r="D35" s="18">
        <v>0</v>
      </c>
      <c r="E35" s="18">
        <v>0</v>
      </c>
      <c r="F35" s="18">
        <v>0</v>
      </c>
    </row>
    <row r="36" spans="1:6" ht="14.25" customHeight="1">
      <c r="A36" s="12" t="s">
        <v>11</v>
      </c>
      <c r="B36" s="11" t="s">
        <v>25</v>
      </c>
      <c r="C36" s="11" t="s">
        <v>39</v>
      </c>
      <c r="D36" s="21">
        <f>D37</f>
        <v>435</v>
      </c>
      <c r="E36" s="21">
        <f>E37</f>
        <v>435</v>
      </c>
      <c r="F36" s="21">
        <f>F37</f>
        <v>100</v>
      </c>
    </row>
    <row r="37" spans="1:6" ht="15">
      <c r="A37" s="13" t="s">
        <v>13</v>
      </c>
      <c r="B37" s="7" t="s">
        <v>25</v>
      </c>
      <c r="C37" s="7" t="s">
        <v>19</v>
      </c>
      <c r="D37" s="18">
        <v>435</v>
      </c>
      <c r="E37" s="18">
        <v>435</v>
      </c>
      <c r="F37" s="18">
        <f>E37*100/D37</f>
        <v>100</v>
      </c>
    </row>
    <row r="38" spans="1:6" ht="15.75" customHeight="1">
      <c r="A38" s="29" t="s">
        <v>40</v>
      </c>
      <c r="B38" s="23"/>
      <c r="C38" s="23"/>
      <c r="D38" s="46">
        <f>D10+D16+D21+D25+D29+D31+D34+D36+D18</f>
        <v>65122.923</v>
      </c>
      <c r="E38" s="24">
        <f>E10+E16+E21+E25+E29+E31+E34+E36+E18</f>
        <v>55352.15000000001</v>
      </c>
      <c r="F38" s="24">
        <f>E38*100/D38</f>
        <v>84.99641516398152</v>
      </c>
    </row>
    <row r="39" spans="1:6" ht="15">
      <c r="A39" s="25" t="s">
        <v>38</v>
      </c>
      <c r="B39" s="7"/>
      <c r="C39" s="7"/>
      <c r="D39" s="38"/>
      <c r="E39" s="18">
        <v>0</v>
      </c>
      <c r="F39" s="18">
        <v>0</v>
      </c>
    </row>
    <row r="40" spans="1:6" ht="15">
      <c r="A40" s="27" t="s">
        <v>41</v>
      </c>
      <c r="B40" s="26"/>
      <c r="C40" s="26"/>
      <c r="D40" s="21">
        <f>D38</f>
        <v>65122.923</v>
      </c>
      <c r="E40" s="21">
        <f>E38+E39</f>
        <v>55352.15000000001</v>
      </c>
      <c r="F40" s="21">
        <f>E40*100/D40</f>
        <v>84.99641516398152</v>
      </c>
    </row>
  </sheetData>
  <sheetProtection/>
  <mergeCells count="12"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  <mergeCell ref="B8:B9"/>
    <mergeCell ref="C8:C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2021-10-11T02:45:37Z</cp:lastPrinted>
  <dcterms:created xsi:type="dcterms:W3CDTF">2004-12-16T06:27:26Z</dcterms:created>
  <dcterms:modified xsi:type="dcterms:W3CDTF">2022-10-11T11:43:08Z</dcterms:modified>
  <cp:category/>
  <cp:version/>
  <cp:contentType/>
  <cp:contentStatus/>
</cp:coreProperties>
</file>