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<sst xmlns="http://schemas.openxmlformats.org/spreadsheetml/2006/main" count="1113" uniqueCount="257">
  <si>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</si>
  <si>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</si>
  <si>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</si>
  <si>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</si>
  <si>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</si>
  <si>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</si>
  <si>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</si>
  <si>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</si>
  <si>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</si>
  <si>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</si>
  <si>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</si>
  <si>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</si>
  <si>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</si>
  <si>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</si>
  <si>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</si>
  <si>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</si>
  <si>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</si>
  <si>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</si>
  <si>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</si>
  <si>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</si>
  <si>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</si>
  <si>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</si>
  <si>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</si>
  <si>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</si>
  <si>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</si>
  <si>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</si>
  <si>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</si>
  <si>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</si>
  <si>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</si>
  <si>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</si>
  <si>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</si>
  <si>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</si>
  <si>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</si>
  <si>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</si>
  <si>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</si>
  <si>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</si>
  <si>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</si>
  <si>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</si>
  <si>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</si>
  <si>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</si>
  <si>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</si>
  <si>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</si>
  <si>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</si>
  <si>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</si>
  <si>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</si>
  <si>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</si>
  <si>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</si>
  <si>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</si>
  <si>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</si>
  <si>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</si>
  <si>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</si>
  <si>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</si>
  <si>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</si>
  <si>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</si>
  <si>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</si>
  <si>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</si>
  <si>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</si>
  <si>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</si>
  <si>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</si>
  <si>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</si>
  <si>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</si>
  <si>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</si>
  <si>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</si>
  <si>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</si>
  <si>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</si>
  <si>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</si>
  <si>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</si>
  <si>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</si>
  <si>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</si>
  <si>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</si>
  <si>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</si>
  <si>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</si>
  <si>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</si>
  <si>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</si>
  <si>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</si>
  <si>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</si>
  <si>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</si>
  <si>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</si>
  <si>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</si>
  <si>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</si>
  <si>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</si>
  <si>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</si>
  <si>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</si>
  <si>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</si>
  <si>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</si>
  <si>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</si>
  <si>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</si>
  <si>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</si>
  <si>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</si>
  <si>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</si>
  <si>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</si>
  <si>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</si>
  <si>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</si>
  <si>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</si>
  <si>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</si>
  <si>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</si>
  <si>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</si>
  <si>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</si>
  <si>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</si>
  <si>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</si>
  <si>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</si>
  <si>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</si>
  <si>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</si>
  <si>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</si>
  <si>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</si>
  <si>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</si>
  <si>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</si>
  <si>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</si>
  <si>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</si>
  <si>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</si>
  <si>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</si>
  <si>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</si>
  <si>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</si>
  <si>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</si>
  <si>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</si>
  <si>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</si>
  <si>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</si>
  <si>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</si>
  <si>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</si>
  <si>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</si>
  <si>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</si>
  <si>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</si>
  <si>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</si>
  <si>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</si>
  <si>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</si>
  <si>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</si>
  <si>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</si>
  <si>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</si>
  <si>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</si>
  <si>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</si>
  <si>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</si>
  <si>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</si>
  <si>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</si>
  <si>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</si>
  <si>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</si>
  <si>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</si>
  <si>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</si>
  <si>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</si>
  <si>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</si>
  <si>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</si>
  <si>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</si>
  <si>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</si>
  <si>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</si>
  <si>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</si>
  <si>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</si>
  <si>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</si>
  <si>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</si>
  <si>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</si>
  <si>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</si>
  <si>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</si>
  <si>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</si>
  <si>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</si>
  <si>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>50 0 05 S0410</t>
  </si>
  <si>
    <t>Основное мероприятие"Приобретение памятника"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</si>
  <si>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</si>
  <si>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</si>
  <si>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</si>
  <si>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</si>
  <si>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</si>
  <si>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</si>
  <si>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</si>
  <si>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</si>
  <si>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</si>
  <si>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</si>
  <si>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</si>
  <si>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</si>
  <si>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</si>
  <si>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</si>
  <si>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</si>
  <si>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</si>
  <si>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</si>
  <si>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50 0 08 00017</t>
  </si>
  <si>
    <t>50 0 09 00018</t>
  </si>
  <si>
    <t>50 0 10 00019</t>
  </si>
  <si>
    <t>50 0 12 00112</t>
  </si>
  <si>
    <t>Муниципальная программа "Приобретение памятника ВОВ с.Нововасильевка МО Тюльганский поссовет на 2021год"</t>
  </si>
  <si>
    <t>Проведение строительного контроля за выполнние работ по объекту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</si>
  <si>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</si>
  <si>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</si>
  <si>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</si>
  <si>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245</t>
  </si>
  <si>
    <t>Основное мероприятие "Реализация муниципальных функций в области национальной экономики"</t>
  </si>
  <si>
    <t xml:space="preserve">Капитальный ремонт и ремонт автомобильных дорог общего пользования населенных пунктов </t>
  </si>
  <si>
    <t>Приобретение памятника ВОВ с. Нововасильевка МО Тюльганский поссовет на 2021 год</t>
  </si>
  <si>
    <t>56 0 00 00000</t>
  </si>
  <si>
    <t>56 0 01 00000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</si>
  <si>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</si>
  <si>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</si>
  <si>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</si>
  <si>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</si>
  <si>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</si>
  <si>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</si>
  <si>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</si>
  <si>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</si>
  <si>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</si>
  <si>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</si>
  <si>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</si>
  <si>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</si>
  <si>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</si>
  <si>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56 0 01 00134</t>
  </si>
  <si>
    <t>55 0  01 00133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</si>
  <si>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</si>
  <si>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</si>
  <si>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</si>
  <si>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50 0 22 00136</t>
  </si>
  <si>
    <t>Вынос границ земельных участков ,геодезическая съемка и подготовка схем земельных участков</t>
  </si>
  <si>
    <t>50 0 22 00137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</si>
  <si>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</si>
  <si>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</si>
  <si>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</si>
  <si>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</si>
  <si>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</si>
  <si>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</si>
  <si>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</si>
  <si>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</si>
  <si>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</si>
  <si>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</si>
  <si>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</si>
  <si>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</si>
  <si>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</si>
  <si>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</si>
  <si>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</si>
  <si>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</si>
  <si>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</si>
  <si>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</si>
  <si>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</si>
  <si>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</si>
  <si>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</si>
  <si>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</si>
  <si>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</si>
  <si>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</si>
  <si>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</si>
  <si>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</si>
  <si>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</si>
  <si>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</si>
  <si>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</si>
  <si>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</si>
  <si>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назначено</t>
  </si>
  <si>
    <t>исполнено</t>
  </si>
  <si>
    <t>%</t>
  </si>
  <si>
    <t>Приложение №3</t>
  </si>
  <si>
    <t>Услуги по проведению государственной экспертизы по объекту :Капитальный ремонт теплотрассы п. Тюльган ,Оренбургской области</t>
  </si>
  <si>
    <t>50 0 18 00148</t>
  </si>
  <si>
    <t>Экспертиза сметной документации по объекту :Проектно-сметные работы на "Строительствоводопроводных сетей от ул.М.Горького до ул.Новой п. Тюльган Тюльганского района Оренбургской области</t>
  </si>
  <si>
    <t>50 0 18 00147</t>
  </si>
  <si>
    <t xml:space="preserve">Капитальные вложения в объекты капитального строительства (муниципальной)собственности </t>
  </si>
  <si>
    <t>400</t>
  </si>
  <si>
    <t>Бюджетные инвенстии</t>
  </si>
  <si>
    <t>410</t>
  </si>
  <si>
    <t>Бюджетные инвенстии в объекты капитального строительства государственой (муниципальной )собственности</t>
  </si>
  <si>
    <t>414</t>
  </si>
  <si>
    <t>50 0 П5 00149</t>
  </si>
  <si>
    <t>Ведомственная   структура расходов Бюджета Тюльганского поссоветаТюльганского района Оренбургской области на 2021 год и на  плановый период 2022 и 2023годов исполнение за 2021 год</t>
  </si>
  <si>
    <t xml:space="preserve">Осуществление мероприятий по капитальному ремонту объектов коммунальной инфраструктуры муниципальной собственности </t>
  </si>
  <si>
    <t>50 0 19 00150</t>
  </si>
  <si>
    <t>к решению Совета депутатов</t>
  </si>
  <si>
    <t>от 21.03.2022 года № 201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</si>
</sst>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34" borderId="10" xfId="0" applyFont="1" applyFill="1" applyBorder="1" applyAlignment="1">
      <alignment vertical="top" wrapText="1"/>
    </xf>
    <xf numFmtId="0" fontId="55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9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="87" zoomScaleNormal="87" zoomScaleSheetLayoutView="100" zoomScalePageLayoutView="0" workbookViewId="0" topLeftCell="A1">
      <selection activeCell="E4" sqref="E4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240</v>
      </c>
      <c r="F1" s="5"/>
    </row>
    <row r="2" ht="15">
      <c r="E2" s="8" t="s">
        <v>255</v>
      </c>
    </row>
    <row r="3" ht="15">
      <c r="E3" s="2" t="s">
        <v>256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56" t="s">
        <v>252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3" ht="39.75" customHeight="1">
      <c r="A9" s="159" t="s">
        <v>11</v>
      </c>
      <c r="B9" s="157" t="s">
        <v>13</v>
      </c>
      <c r="C9" s="157" t="s">
        <v>6</v>
      </c>
      <c r="D9" s="157" t="s">
        <v>7</v>
      </c>
      <c r="E9" s="157" t="s">
        <v>8</v>
      </c>
      <c r="F9" s="161" t="s">
        <v>9</v>
      </c>
      <c r="G9" s="153"/>
      <c r="H9" s="153"/>
      <c r="I9" s="153"/>
      <c r="J9" s="48"/>
      <c r="K9" s="48"/>
      <c r="M9" s="48"/>
    </row>
    <row r="10" spans="1:13" ht="31.5" customHeight="1">
      <c r="A10" s="160"/>
      <c r="B10" s="158"/>
      <c r="C10" s="158"/>
      <c r="D10" s="158"/>
      <c r="E10" s="158"/>
      <c r="F10" s="158"/>
      <c r="G10" s="11" t="s">
        <v>237</v>
      </c>
      <c r="H10" s="11" t="s">
        <v>238</v>
      </c>
      <c r="I10" s="11" t="s">
        <v>239</v>
      </c>
      <c r="J10" s="48"/>
      <c r="K10" s="48"/>
      <c r="L10" s="48"/>
      <c r="M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50">
        <f>G12+G64+G77+G91+G155+G229+G236+G253</f>
        <v>45865.923</v>
      </c>
      <c r="H11" s="49">
        <f>H12+H64+H77+H91+H155+H229+H236+H253</f>
        <v>45757.378000000004</v>
      </c>
      <c r="I11" s="49">
        <f>H11*100/G11</f>
        <v>99.76334281989703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8854.84</v>
      </c>
      <c r="H12" s="49">
        <f>H13+H21+H58+H52+H46</f>
        <v>8854.84</v>
      </c>
      <c r="I12" s="49">
        <f>H12*100/G12</f>
        <v>100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1433.17</v>
      </c>
      <c r="H13" s="60">
        <f aca="true" t="shared" si="0" ref="H13:I17">H14</f>
        <v>1433.17</v>
      </c>
      <c r="I13" s="60">
        <f t="shared" si="0"/>
        <v>100</v>
      </c>
      <c r="J13" s="48"/>
      <c r="K13" s="48"/>
    </row>
    <row r="14" spans="1:11" ht="45" customHeight="1">
      <c r="A14" s="68" t="s">
        <v>103</v>
      </c>
      <c r="B14" s="86">
        <v>911</v>
      </c>
      <c r="C14" s="90" t="s">
        <v>0</v>
      </c>
      <c r="D14" s="90" t="s">
        <v>1</v>
      </c>
      <c r="E14" s="92" t="s">
        <v>104</v>
      </c>
      <c r="F14" s="18"/>
      <c r="G14" s="14">
        <f>G15</f>
        <v>1433.17</v>
      </c>
      <c r="H14" s="60">
        <f t="shared" si="0"/>
        <v>1433.17</v>
      </c>
      <c r="I14" s="60">
        <f t="shared" si="0"/>
        <v>100</v>
      </c>
      <c r="J14" s="48"/>
      <c r="K14" s="48"/>
    </row>
    <row r="15" spans="1:11" ht="27">
      <c r="A15" s="23" t="s">
        <v>75</v>
      </c>
      <c r="B15" s="86">
        <v>911</v>
      </c>
      <c r="C15" s="90" t="s">
        <v>0</v>
      </c>
      <c r="D15" s="90" t="s">
        <v>1</v>
      </c>
      <c r="E15" s="93" t="s">
        <v>105</v>
      </c>
      <c r="F15" s="19"/>
      <c r="G15" s="59">
        <f>G16</f>
        <v>1433.17</v>
      </c>
      <c r="H15" s="60">
        <f t="shared" si="0"/>
        <v>1433.17</v>
      </c>
      <c r="I15" s="60">
        <f t="shared" si="0"/>
        <v>100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106</v>
      </c>
      <c r="F16" s="21"/>
      <c r="G16" s="61">
        <f>G17</f>
        <v>1433.17</v>
      </c>
      <c r="H16" s="62">
        <f t="shared" si="0"/>
        <v>1433.17</v>
      </c>
      <c r="I16" s="62">
        <f t="shared" si="0"/>
        <v>100</v>
      </c>
      <c r="J16" s="48"/>
      <c r="K16" s="48"/>
    </row>
    <row r="17" spans="1:11" ht="66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106</v>
      </c>
      <c r="F17" s="17" t="s">
        <v>54</v>
      </c>
      <c r="G17" s="34">
        <f>G18</f>
        <v>1433.17</v>
      </c>
      <c r="H17" s="62">
        <f t="shared" si="0"/>
        <v>1433.17</v>
      </c>
      <c r="I17" s="62">
        <f t="shared" si="0"/>
        <v>100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106</v>
      </c>
      <c r="F18" s="17" t="s">
        <v>55</v>
      </c>
      <c r="G18" s="34">
        <f>G19+G20</f>
        <v>1433.17</v>
      </c>
      <c r="H18" s="62">
        <f>H19+H20</f>
        <v>1433.17</v>
      </c>
      <c r="I18" s="62">
        <f>H18*100/G18</f>
        <v>100</v>
      </c>
      <c r="J18" s="48"/>
      <c r="K18" s="48"/>
    </row>
    <row r="19" spans="1:11" ht="15">
      <c r="A19" s="24" t="s">
        <v>99</v>
      </c>
      <c r="B19" s="94">
        <v>911</v>
      </c>
      <c r="C19" s="96" t="s">
        <v>0</v>
      </c>
      <c r="D19" s="96" t="s">
        <v>1</v>
      </c>
      <c r="E19" s="93" t="s">
        <v>106</v>
      </c>
      <c r="F19" s="17" t="s">
        <v>98</v>
      </c>
      <c r="G19" s="34">
        <v>1103.67</v>
      </c>
      <c r="H19" s="62">
        <v>1103.67</v>
      </c>
      <c r="I19" s="62">
        <f>H19*100/G19</f>
        <v>100</v>
      </c>
      <c r="J19" s="48"/>
      <c r="K19" s="48"/>
    </row>
    <row r="20" spans="1:11" ht="15">
      <c r="A20" s="24" t="s">
        <v>100</v>
      </c>
      <c r="B20" s="94">
        <v>911</v>
      </c>
      <c r="C20" s="96" t="s">
        <v>0</v>
      </c>
      <c r="D20" s="96" t="s">
        <v>1</v>
      </c>
      <c r="E20" s="93" t="s">
        <v>106</v>
      </c>
      <c r="F20" s="17" t="s">
        <v>97</v>
      </c>
      <c r="G20" s="34">
        <v>329.5</v>
      </c>
      <c r="H20" s="62">
        <v>329.5</v>
      </c>
      <c r="I20" s="62">
        <f>H20*100/G20</f>
        <v>100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6173.87</v>
      </c>
      <c r="H21" s="49">
        <f>H22</f>
        <v>6173.87</v>
      </c>
      <c r="I21" s="49">
        <f>H21*100/G21</f>
        <v>100</v>
      </c>
      <c r="J21" s="48"/>
      <c r="K21" s="48"/>
    </row>
    <row r="22" spans="1:11" ht="45.75" customHeight="1">
      <c r="A22" s="68" t="s">
        <v>103</v>
      </c>
      <c r="B22" s="86">
        <v>911</v>
      </c>
      <c r="C22" s="90" t="s">
        <v>0</v>
      </c>
      <c r="D22" s="90" t="s">
        <v>2</v>
      </c>
      <c r="E22" s="92" t="s">
        <v>104</v>
      </c>
      <c r="F22" s="17"/>
      <c r="G22" s="58">
        <f>G23+G38</f>
        <v>6173.87</v>
      </c>
      <c r="H22" s="49">
        <f>H23+H38+H42</f>
        <v>6173.87</v>
      </c>
      <c r="I22" s="49">
        <f>H22*100/G22</f>
        <v>100</v>
      </c>
      <c r="J22" s="48"/>
      <c r="K22" s="48"/>
    </row>
    <row r="23" spans="1:11" ht="15">
      <c r="A23" s="29" t="s">
        <v>76</v>
      </c>
      <c r="B23" s="94">
        <v>911</v>
      </c>
      <c r="C23" s="95" t="s">
        <v>0</v>
      </c>
      <c r="D23" s="95" t="s">
        <v>2</v>
      </c>
      <c r="E23" s="69" t="s">
        <v>107</v>
      </c>
      <c r="F23" s="21"/>
      <c r="G23" s="61">
        <f>G24</f>
        <v>5842.07</v>
      </c>
      <c r="H23" s="56">
        <f>H24</f>
        <v>5842.07</v>
      </c>
      <c r="I23" s="56">
        <f>I24</f>
        <v>100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154</v>
      </c>
      <c r="F24" s="21"/>
      <c r="G24" s="61">
        <f>G25+G29+G34</f>
        <v>5842.07</v>
      </c>
      <c r="H24" s="63">
        <f>H25+H29+H34</f>
        <v>5842.07</v>
      </c>
      <c r="I24" s="63">
        <f>H24*100/G24</f>
        <v>100</v>
      </c>
      <c r="J24" s="48"/>
      <c r="K24" s="48"/>
    </row>
    <row r="25" spans="1:11" ht="66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154</v>
      </c>
      <c r="F25" s="17" t="s">
        <v>54</v>
      </c>
      <c r="G25" s="77">
        <f>G26</f>
        <v>4687.5</v>
      </c>
      <c r="H25" s="78">
        <f>H26</f>
        <v>4687.5</v>
      </c>
      <c r="I25" s="78">
        <f>I26</f>
        <v>100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154</v>
      </c>
      <c r="F26" s="17" t="s">
        <v>55</v>
      </c>
      <c r="G26" s="34">
        <f>G27+G28</f>
        <v>4687.5</v>
      </c>
      <c r="H26" s="62">
        <f>H27+H28</f>
        <v>4687.5</v>
      </c>
      <c r="I26" s="62">
        <f>H26*100/G26</f>
        <v>100</v>
      </c>
      <c r="J26" s="48"/>
      <c r="K26" s="48"/>
    </row>
    <row r="27" spans="1:11" ht="15">
      <c r="A27" s="24" t="s">
        <v>99</v>
      </c>
      <c r="B27" s="94">
        <v>911</v>
      </c>
      <c r="C27" s="96" t="s">
        <v>0</v>
      </c>
      <c r="D27" s="96" t="s">
        <v>2</v>
      </c>
      <c r="E27" s="69" t="s">
        <v>154</v>
      </c>
      <c r="F27" s="17" t="s">
        <v>98</v>
      </c>
      <c r="G27" s="34">
        <v>3604.8</v>
      </c>
      <c r="H27" s="62">
        <v>3604.8</v>
      </c>
      <c r="I27" s="62">
        <f>H27*100/G27</f>
        <v>100</v>
      </c>
      <c r="J27" s="48"/>
      <c r="K27" s="48"/>
    </row>
    <row r="28" spans="1:11" ht="15">
      <c r="A28" s="24" t="s">
        <v>100</v>
      </c>
      <c r="B28" s="94">
        <v>911</v>
      </c>
      <c r="C28" s="96" t="s">
        <v>0</v>
      </c>
      <c r="D28" s="96" t="s">
        <v>2</v>
      </c>
      <c r="E28" s="69" t="s">
        <v>154</v>
      </c>
      <c r="F28" s="17" t="s">
        <v>97</v>
      </c>
      <c r="G28" s="34">
        <v>1082.7</v>
      </c>
      <c r="H28" s="62">
        <v>1082.7</v>
      </c>
      <c r="I28" s="62">
        <f>H28*100/G28</f>
        <v>100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154</v>
      </c>
      <c r="F29" s="17" t="s">
        <v>56</v>
      </c>
      <c r="G29" s="34">
        <f>G30</f>
        <v>1080.92</v>
      </c>
      <c r="H29" s="63">
        <f>H30</f>
        <v>1080.92</v>
      </c>
      <c r="I29" s="63">
        <f>I30</f>
        <v>100</v>
      </c>
      <c r="J29" s="48"/>
      <c r="K29" s="48"/>
    </row>
    <row r="30" spans="1:11" ht="27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154</v>
      </c>
      <c r="F30" s="17" t="s">
        <v>57</v>
      </c>
      <c r="G30" s="34">
        <f>G31+G32+G33</f>
        <v>1080.92</v>
      </c>
      <c r="H30" s="64">
        <f>H31+H32+H33</f>
        <v>1080.92</v>
      </c>
      <c r="I30" s="80">
        <f>H30*100/G30</f>
        <v>100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154</v>
      </c>
      <c r="F31" s="17" t="s">
        <v>14</v>
      </c>
      <c r="G31" s="34">
        <v>558.32</v>
      </c>
      <c r="H31" s="63">
        <v>558.32</v>
      </c>
      <c r="I31" s="63">
        <f>H31*100/G31</f>
        <v>100</v>
      </c>
      <c r="J31" s="48"/>
      <c r="K31" s="48"/>
    </row>
    <row r="32" spans="1:11" ht="27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154</v>
      </c>
      <c r="F32" s="17" t="s">
        <v>15</v>
      </c>
      <c r="G32" s="34">
        <v>194.8</v>
      </c>
      <c r="H32" s="62">
        <v>194.8</v>
      </c>
      <c r="I32" s="62">
        <f>H32*100/G32</f>
        <v>100</v>
      </c>
      <c r="J32" s="48"/>
      <c r="K32" s="48"/>
    </row>
    <row r="33" spans="1:11" ht="15">
      <c r="A33" s="23" t="s">
        <v>161</v>
      </c>
      <c r="B33" s="94">
        <v>911</v>
      </c>
      <c r="C33" s="96" t="s">
        <v>0</v>
      </c>
      <c r="D33" s="96" t="s">
        <v>2</v>
      </c>
      <c r="E33" s="69" t="s">
        <v>154</v>
      </c>
      <c r="F33" s="17" t="s">
        <v>159</v>
      </c>
      <c r="G33" s="34">
        <v>327.8</v>
      </c>
      <c r="H33" s="62">
        <v>327.8</v>
      </c>
      <c r="I33" s="62">
        <f>H33*100/G33</f>
        <v>100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154</v>
      </c>
      <c r="F34" s="17" t="s">
        <v>60</v>
      </c>
      <c r="G34" s="34">
        <f>G35</f>
        <v>73.65</v>
      </c>
      <c r="H34" s="63">
        <f>H35</f>
        <v>73.65</v>
      </c>
      <c r="I34" s="63">
        <f>I35</f>
        <v>100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154</v>
      </c>
      <c r="F35" s="17" t="s">
        <v>61</v>
      </c>
      <c r="G35" s="34">
        <f>G36+G37</f>
        <v>73.65</v>
      </c>
      <c r="H35" s="63">
        <f>H36+H37</f>
        <v>73.65</v>
      </c>
      <c r="I35" s="63">
        <f>H35*100/G35</f>
        <v>100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154</v>
      </c>
      <c r="F36" s="17" t="s">
        <v>91</v>
      </c>
      <c r="G36" s="34">
        <v>60</v>
      </c>
      <c r="H36" s="63">
        <v>60</v>
      </c>
      <c r="I36" s="63">
        <f>H36*100/G36</f>
        <v>100</v>
      </c>
      <c r="J36" s="48"/>
      <c r="K36" s="48"/>
    </row>
    <row r="37" spans="1:11" ht="15.75" customHeight="1">
      <c r="A37" s="23" t="s">
        <v>69</v>
      </c>
      <c r="B37" s="94">
        <v>911</v>
      </c>
      <c r="C37" s="96" t="s">
        <v>0</v>
      </c>
      <c r="D37" s="96" t="s">
        <v>2</v>
      </c>
      <c r="E37" s="69" t="s">
        <v>154</v>
      </c>
      <c r="F37" s="17" t="s">
        <v>70</v>
      </c>
      <c r="G37" s="34">
        <v>13.65</v>
      </c>
      <c r="H37" s="63">
        <v>13.65</v>
      </c>
      <c r="I37" s="63">
        <f>H37*100/G37</f>
        <v>100</v>
      </c>
      <c r="J37" s="48"/>
      <c r="K37" s="48"/>
    </row>
    <row r="38" spans="1:11" ht="64.5" customHeight="1">
      <c r="A38" s="104" t="s">
        <v>108</v>
      </c>
      <c r="B38" s="86">
        <v>911</v>
      </c>
      <c r="C38" s="90" t="s">
        <v>0</v>
      </c>
      <c r="D38" s="90" t="s">
        <v>2</v>
      </c>
      <c r="E38" s="65" t="s">
        <v>110</v>
      </c>
      <c r="F38" s="16"/>
      <c r="G38" s="58">
        <f aca="true" t="shared" si="1" ref="G38:I40">G39</f>
        <v>331.8</v>
      </c>
      <c r="H38" s="49">
        <f t="shared" si="1"/>
        <v>331.8</v>
      </c>
      <c r="I38" s="49">
        <f t="shared" si="1"/>
        <v>100</v>
      </c>
      <c r="J38" s="48"/>
      <c r="K38" s="48"/>
    </row>
    <row r="39" spans="1:11" ht="52.5">
      <c r="A39" s="67" t="s">
        <v>109</v>
      </c>
      <c r="B39" s="94">
        <v>911</v>
      </c>
      <c r="C39" s="95" t="s">
        <v>0</v>
      </c>
      <c r="D39" s="95" t="s">
        <v>2</v>
      </c>
      <c r="E39" s="97" t="s">
        <v>160</v>
      </c>
      <c r="F39" s="17"/>
      <c r="G39" s="34">
        <f t="shared" si="1"/>
        <v>331.8</v>
      </c>
      <c r="H39" s="62">
        <f t="shared" si="1"/>
        <v>331.8</v>
      </c>
      <c r="I39" s="62">
        <f t="shared" si="1"/>
        <v>100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160</v>
      </c>
      <c r="F40" s="17" t="s">
        <v>62</v>
      </c>
      <c r="G40" s="34">
        <f t="shared" si="1"/>
        <v>331.8</v>
      </c>
      <c r="H40" s="63">
        <f t="shared" si="1"/>
        <v>331.8</v>
      </c>
      <c r="I40" s="63">
        <f t="shared" si="1"/>
        <v>100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160</v>
      </c>
      <c r="F41" s="17" t="s">
        <v>16</v>
      </c>
      <c r="G41" s="34">
        <v>331.8</v>
      </c>
      <c r="H41" s="63">
        <v>331.8</v>
      </c>
      <c r="I41" s="63">
        <f>H41*100/G41</f>
        <v>100</v>
      </c>
      <c r="J41" s="48"/>
      <c r="K41" s="48"/>
    </row>
    <row r="42" spans="1:11" ht="64.5" customHeight="1">
      <c r="A42" s="38" t="s">
        <v>111</v>
      </c>
      <c r="B42" s="86">
        <v>911</v>
      </c>
      <c r="C42" s="90" t="s">
        <v>0</v>
      </c>
      <c r="D42" s="90" t="s">
        <v>2</v>
      </c>
      <c r="E42" s="65" t="s">
        <v>112</v>
      </c>
      <c r="F42" s="16"/>
      <c r="G42" s="75">
        <f aca="true" t="shared" si="2" ref="G42:I44">G43</f>
        <v>0</v>
      </c>
      <c r="H42" s="105">
        <f t="shared" si="2"/>
        <v>0</v>
      </c>
      <c r="I42" s="105">
        <f t="shared" si="2"/>
        <v>0</v>
      </c>
      <c r="J42" s="48"/>
      <c r="K42" s="48"/>
    </row>
    <row r="43" spans="1:11" ht="15" customHeight="1">
      <c r="A43" s="84" t="s">
        <v>113</v>
      </c>
      <c r="B43" s="94">
        <v>911</v>
      </c>
      <c r="C43" s="95" t="s">
        <v>0</v>
      </c>
      <c r="D43" s="95" t="s">
        <v>2</v>
      </c>
      <c r="E43" s="69" t="s">
        <v>164</v>
      </c>
      <c r="F43" s="30"/>
      <c r="G43" s="34">
        <f t="shared" si="2"/>
        <v>0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164</v>
      </c>
      <c r="F44" s="17" t="s">
        <v>62</v>
      </c>
      <c r="G44" s="34">
        <f t="shared" si="2"/>
        <v>0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164</v>
      </c>
      <c r="F45" s="17" t="s">
        <v>16</v>
      </c>
      <c r="G45" s="34">
        <v>0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71</v>
      </c>
      <c r="B46" s="86">
        <v>911</v>
      </c>
      <c r="C46" s="90" t="s">
        <v>0</v>
      </c>
      <c r="D46" s="90" t="s">
        <v>72</v>
      </c>
      <c r="E46" s="97"/>
      <c r="F46" s="17"/>
      <c r="G46" s="14">
        <f>G48</f>
        <v>38.8</v>
      </c>
      <c r="H46" s="14">
        <f>H48</f>
        <v>38.8</v>
      </c>
      <c r="I46" s="14">
        <f>I48</f>
        <v>100</v>
      </c>
      <c r="J46" s="48"/>
      <c r="K46" s="48"/>
    </row>
    <row r="47" spans="1:11" ht="39.75" customHeight="1">
      <c r="A47" s="68" t="s">
        <v>103</v>
      </c>
      <c r="B47" s="86">
        <v>911</v>
      </c>
      <c r="C47" s="90" t="s">
        <v>0</v>
      </c>
      <c r="D47" s="90" t="s">
        <v>72</v>
      </c>
      <c r="E47" s="92" t="s">
        <v>104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100</v>
      </c>
      <c r="J47" s="48"/>
      <c r="K47" s="48"/>
    </row>
    <row r="48" spans="1:11" ht="54.75" customHeight="1">
      <c r="A48" s="43" t="s">
        <v>114</v>
      </c>
      <c r="B48" s="94">
        <v>911</v>
      </c>
      <c r="C48" s="96" t="s">
        <v>0</v>
      </c>
      <c r="D48" s="96" t="s">
        <v>72</v>
      </c>
      <c r="E48" s="97" t="s">
        <v>116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100</v>
      </c>
      <c r="J48" s="48"/>
      <c r="K48" s="48"/>
    </row>
    <row r="49" spans="1:11" ht="15.75" customHeight="1">
      <c r="A49" s="43" t="s">
        <v>115</v>
      </c>
      <c r="B49" s="94">
        <v>911</v>
      </c>
      <c r="C49" s="96" t="s">
        <v>0</v>
      </c>
      <c r="D49" s="96" t="s">
        <v>72</v>
      </c>
      <c r="E49" s="97" t="s">
        <v>162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100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72</v>
      </c>
      <c r="E50" s="97" t="s">
        <v>162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100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72</v>
      </c>
      <c r="E51" s="97" t="s">
        <v>162</v>
      </c>
      <c r="F51" s="17" t="s">
        <v>16</v>
      </c>
      <c r="G51" s="34">
        <v>38.8</v>
      </c>
      <c r="H51" s="34">
        <v>38.8</v>
      </c>
      <c r="I51" s="34">
        <f>H51*100/G51</f>
        <v>100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0</v>
      </c>
      <c r="H52" s="49">
        <f>H54</f>
        <v>0</v>
      </c>
      <c r="I52" s="49">
        <f>I54</f>
        <v>0</v>
      </c>
      <c r="J52" s="48"/>
      <c r="K52" s="48"/>
    </row>
    <row r="53" spans="1:11" ht="39.75" customHeight="1">
      <c r="A53" s="68" t="s">
        <v>103</v>
      </c>
      <c r="B53" s="86">
        <v>911</v>
      </c>
      <c r="C53" s="90" t="s">
        <v>0</v>
      </c>
      <c r="D53" s="83" t="s">
        <v>4</v>
      </c>
      <c r="E53" s="65" t="s">
        <v>104</v>
      </c>
      <c r="F53" s="17"/>
      <c r="G53" s="14">
        <f>G54</f>
        <v>0</v>
      </c>
      <c r="H53" s="49">
        <f>H54</f>
        <v>0</v>
      </c>
      <c r="I53" s="49">
        <f>I54</f>
        <v>0</v>
      </c>
      <c r="J53" s="48"/>
      <c r="K53" s="48"/>
    </row>
    <row r="54" spans="1:11" ht="15.75" customHeight="1">
      <c r="A54" s="29" t="s">
        <v>118</v>
      </c>
      <c r="B54" s="94">
        <v>911</v>
      </c>
      <c r="C54" s="95" t="s">
        <v>0</v>
      </c>
      <c r="D54" s="72" t="s">
        <v>4</v>
      </c>
      <c r="E54" s="97" t="s">
        <v>119</v>
      </c>
      <c r="F54" s="16"/>
      <c r="G54" s="34">
        <f aca="true" t="shared" si="5" ref="G54:I56">G55</f>
        <v>0</v>
      </c>
      <c r="H54" s="56">
        <f t="shared" si="5"/>
        <v>0</v>
      </c>
      <c r="I54" s="56">
        <f t="shared" si="5"/>
        <v>0</v>
      </c>
      <c r="J54" s="48"/>
      <c r="K54" s="48"/>
    </row>
    <row r="55" spans="1:11" ht="15" customHeight="1">
      <c r="A55" s="20" t="s">
        <v>117</v>
      </c>
      <c r="B55" s="94">
        <v>911</v>
      </c>
      <c r="C55" s="98" t="s">
        <v>0</v>
      </c>
      <c r="D55" s="70" t="s">
        <v>4</v>
      </c>
      <c r="E55" s="97" t="s">
        <v>155</v>
      </c>
      <c r="F55" s="21"/>
      <c r="G55" s="61">
        <f t="shared" si="5"/>
        <v>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155</v>
      </c>
      <c r="F56" s="17" t="s">
        <v>60</v>
      </c>
      <c r="G56" s="34">
        <f t="shared" si="5"/>
        <v>0</v>
      </c>
      <c r="H56" s="63">
        <f t="shared" si="5"/>
        <v>0</v>
      </c>
      <c r="I56" s="63">
        <f t="shared" si="5"/>
        <v>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155</v>
      </c>
      <c r="F57" s="17" t="s">
        <v>17</v>
      </c>
      <c r="G57" s="34">
        <v>0</v>
      </c>
      <c r="H57" s="63">
        <v>0</v>
      </c>
      <c r="I57" s="63">
        <v>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1209</v>
      </c>
      <c r="I58" s="49">
        <f>I60</f>
        <v>100</v>
      </c>
      <c r="J58" s="48"/>
      <c r="K58" s="48"/>
    </row>
    <row r="59" spans="1:11" ht="39.75" customHeight="1">
      <c r="A59" s="82" t="s">
        <v>103</v>
      </c>
      <c r="B59" s="86">
        <v>911</v>
      </c>
      <c r="C59" s="90" t="s">
        <v>0</v>
      </c>
      <c r="D59" s="83" t="s">
        <v>64</v>
      </c>
      <c r="E59" s="92" t="s">
        <v>104</v>
      </c>
      <c r="F59" s="17"/>
      <c r="G59" s="58">
        <f>G60</f>
        <v>1209</v>
      </c>
      <c r="H59" s="49">
        <f>H60</f>
        <v>1209</v>
      </c>
      <c r="I59" s="49">
        <f>I60</f>
        <v>100</v>
      </c>
      <c r="J59" s="48"/>
      <c r="K59" s="48"/>
    </row>
    <row r="60" spans="1:11" ht="42.75" customHeight="1">
      <c r="A60" s="29" t="s">
        <v>87</v>
      </c>
      <c r="B60" s="94">
        <v>911</v>
      </c>
      <c r="C60" s="95" t="s">
        <v>0</v>
      </c>
      <c r="D60" s="72" t="s">
        <v>64</v>
      </c>
      <c r="E60" s="96" t="s">
        <v>120</v>
      </c>
      <c r="F60" s="17"/>
      <c r="G60" s="77">
        <f aca="true" t="shared" si="6" ref="G60:I62">G61</f>
        <v>1209</v>
      </c>
      <c r="H60" s="63">
        <f t="shared" si="6"/>
        <v>1209</v>
      </c>
      <c r="I60" s="63">
        <f t="shared" si="6"/>
        <v>100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163</v>
      </c>
      <c r="F61" s="17" t="s">
        <v>58</v>
      </c>
      <c r="G61" s="77">
        <f t="shared" si="6"/>
        <v>1209</v>
      </c>
      <c r="H61" s="63">
        <f t="shared" si="6"/>
        <v>1209</v>
      </c>
      <c r="I61" s="63">
        <f t="shared" si="6"/>
        <v>100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163</v>
      </c>
      <c r="F62" s="17" t="s">
        <v>59</v>
      </c>
      <c r="G62" s="34">
        <f t="shared" si="6"/>
        <v>1209</v>
      </c>
      <c r="H62" s="63">
        <f t="shared" si="6"/>
        <v>1209</v>
      </c>
      <c r="I62" s="63">
        <f t="shared" si="6"/>
        <v>100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163</v>
      </c>
      <c r="F63" s="17" t="s">
        <v>20</v>
      </c>
      <c r="G63" s="34">
        <v>1209</v>
      </c>
      <c r="H63" s="62">
        <v>1209</v>
      </c>
      <c r="I63" s="62">
        <f>H63*100/G63</f>
        <v>100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509.79999999999995</v>
      </c>
      <c r="H64" s="14">
        <f>H65</f>
        <v>509.79999999999995</v>
      </c>
      <c r="I64" s="14">
        <f>I65</f>
        <v>100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509.79999999999995</v>
      </c>
      <c r="H65" s="14">
        <f>H67</f>
        <v>509.79999999999995</v>
      </c>
      <c r="I65" s="14">
        <f>I67</f>
        <v>100</v>
      </c>
      <c r="J65" s="48"/>
      <c r="K65" s="48"/>
    </row>
    <row r="66" spans="1:11" ht="39.75" customHeight="1">
      <c r="A66" s="82" t="s">
        <v>103</v>
      </c>
      <c r="B66" s="86">
        <v>911</v>
      </c>
      <c r="C66" s="89" t="s">
        <v>1</v>
      </c>
      <c r="D66" s="89" t="s">
        <v>5</v>
      </c>
      <c r="E66" s="92" t="s">
        <v>104</v>
      </c>
      <c r="F66" s="13"/>
      <c r="G66" s="14">
        <f>G67</f>
        <v>509.79999999999995</v>
      </c>
      <c r="H66" s="14">
        <f>H67</f>
        <v>509.79999999999995</v>
      </c>
      <c r="I66" s="14">
        <f>I67</f>
        <v>100</v>
      </c>
      <c r="J66" s="48"/>
      <c r="K66" s="48"/>
    </row>
    <row r="67" spans="1:11" ht="28.5" customHeight="1">
      <c r="A67" s="29" t="s">
        <v>88</v>
      </c>
      <c r="B67" s="94">
        <v>911</v>
      </c>
      <c r="C67" s="87" t="s">
        <v>1</v>
      </c>
      <c r="D67" s="87" t="s">
        <v>5</v>
      </c>
      <c r="E67" s="69" t="s">
        <v>122</v>
      </c>
      <c r="F67" s="13"/>
      <c r="G67" s="34">
        <f aca="true" t="shared" si="7" ref="G67:I69">G68</f>
        <v>509.79999999999995</v>
      </c>
      <c r="H67" s="34">
        <f t="shared" si="7"/>
        <v>509.79999999999995</v>
      </c>
      <c r="I67" s="34">
        <f t="shared" si="7"/>
        <v>100</v>
      </c>
      <c r="J67" s="48"/>
      <c r="K67" s="48"/>
    </row>
    <row r="68" spans="1:11" ht="22.5" customHeight="1">
      <c r="A68" s="66" t="s">
        <v>121</v>
      </c>
      <c r="B68" s="94">
        <v>911</v>
      </c>
      <c r="C68" s="99" t="s">
        <v>1</v>
      </c>
      <c r="D68" s="99" t="s">
        <v>5</v>
      </c>
      <c r="E68" s="69" t="s">
        <v>123</v>
      </c>
      <c r="F68" s="32"/>
      <c r="G68" s="61">
        <f>G69+G73</f>
        <v>509.79999999999995</v>
      </c>
      <c r="H68" s="61">
        <f>H69+H73</f>
        <v>509.79999999999995</v>
      </c>
      <c r="I68" s="61">
        <f>H68*100/G68</f>
        <v>100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123</v>
      </c>
      <c r="F69" s="33" t="s">
        <v>54</v>
      </c>
      <c r="G69" s="61">
        <f>G70</f>
        <v>466.40999999999997</v>
      </c>
      <c r="H69" s="61">
        <f t="shared" si="7"/>
        <v>466.40999999999997</v>
      </c>
      <c r="I69" s="61">
        <f>H69*100/G69</f>
        <v>100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123</v>
      </c>
      <c r="F70" s="13" t="s">
        <v>55</v>
      </c>
      <c r="G70" s="34">
        <f>G71+G72</f>
        <v>466.40999999999997</v>
      </c>
      <c r="H70" s="34">
        <f>H71+H72</f>
        <v>466.40999999999997</v>
      </c>
      <c r="I70" s="34">
        <f>I71+I72</f>
        <v>200</v>
      </c>
      <c r="J70" s="48"/>
      <c r="K70" s="48"/>
    </row>
    <row r="71" spans="1:11" ht="15" customHeight="1">
      <c r="A71" s="23" t="s">
        <v>101</v>
      </c>
      <c r="B71" s="100">
        <v>911</v>
      </c>
      <c r="C71" s="87" t="s">
        <v>1</v>
      </c>
      <c r="D71" s="87" t="s">
        <v>5</v>
      </c>
      <c r="E71" s="69" t="s">
        <v>123</v>
      </c>
      <c r="F71" s="13" t="s">
        <v>98</v>
      </c>
      <c r="G71" s="34">
        <v>358.56</v>
      </c>
      <c r="H71" s="34">
        <v>358.56</v>
      </c>
      <c r="I71" s="34">
        <f>H71*100/G71</f>
        <v>100</v>
      </c>
      <c r="J71" s="48"/>
      <c r="K71" s="48"/>
    </row>
    <row r="72" spans="1:11" ht="19.5" customHeight="1">
      <c r="A72" s="23" t="s">
        <v>100</v>
      </c>
      <c r="B72" s="100">
        <v>911</v>
      </c>
      <c r="C72" s="87" t="s">
        <v>1</v>
      </c>
      <c r="D72" s="87" t="s">
        <v>5</v>
      </c>
      <c r="E72" s="69" t="s">
        <v>123</v>
      </c>
      <c r="F72" s="13" t="s">
        <v>97</v>
      </c>
      <c r="G72" s="34">
        <v>107.85</v>
      </c>
      <c r="H72" s="34">
        <v>107.85</v>
      </c>
      <c r="I72" s="34">
        <f>H72*100/G72</f>
        <v>100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123</v>
      </c>
      <c r="F73" s="13" t="s">
        <v>56</v>
      </c>
      <c r="G73" s="34">
        <f aca="true" t="shared" si="8" ref="G73:I74">G74</f>
        <v>43.39</v>
      </c>
      <c r="H73" s="34">
        <f>H74+H76</f>
        <v>43.39</v>
      </c>
      <c r="I73" s="34">
        <f>I74+I76</f>
        <v>200</v>
      </c>
      <c r="J73" s="48"/>
      <c r="K73" s="48"/>
    </row>
    <row r="74" spans="1:11" ht="27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123</v>
      </c>
      <c r="F74" s="13" t="s">
        <v>57</v>
      </c>
      <c r="G74" s="34">
        <f>G75+G76</f>
        <v>43.39</v>
      </c>
      <c r="H74" s="34">
        <f t="shared" si="8"/>
        <v>12.4</v>
      </c>
      <c r="I74" s="34">
        <f t="shared" si="8"/>
        <v>100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123</v>
      </c>
      <c r="F75" s="13" t="s">
        <v>14</v>
      </c>
      <c r="G75" s="34">
        <v>12.4</v>
      </c>
      <c r="H75" s="34">
        <v>12.4</v>
      </c>
      <c r="I75" s="34">
        <f>H75*100/G75</f>
        <v>100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123</v>
      </c>
      <c r="F76" s="13" t="s">
        <v>15</v>
      </c>
      <c r="G76" s="34">
        <v>30.99</v>
      </c>
      <c r="H76" s="34">
        <v>30.99</v>
      </c>
      <c r="I76" s="34">
        <f>H76*100/G76</f>
        <v>100</v>
      </c>
      <c r="J76" s="48"/>
      <c r="K76" s="48"/>
    </row>
    <row r="77" spans="1:11" ht="15">
      <c r="A77" s="108" t="s">
        <v>95</v>
      </c>
      <c r="B77" s="86">
        <v>911</v>
      </c>
      <c r="C77" s="89" t="s">
        <v>5</v>
      </c>
      <c r="D77" s="89"/>
      <c r="E77" s="65"/>
      <c r="F77" s="106"/>
      <c r="G77" s="14">
        <f>G78+G84</f>
        <v>285.969</v>
      </c>
      <c r="H77" s="14">
        <f>H78</f>
        <v>285.969</v>
      </c>
      <c r="I77" s="14">
        <f>H77*100/G77</f>
        <v>100</v>
      </c>
      <c r="J77" s="48"/>
      <c r="K77" s="48"/>
    </row>
    <row r="78" spans="1:11" ht="26.25">
      <c r="A78" s="152" t="s">
        <v>224</v>
      </c>
      <c r="B78" s="86">
        <v>911</v>
      </c>
      <c r="C78" s="89" t="s">
        <v>5</v>
      </c>
      <c r="D78" s="89" t="s">
        <v>216</v>
      </c>
      <c r="E78" s="65"/>
      <c r="F78" s="106"/>
      <c r="G78" s="14">
        <f aca="true" t="shared" si="9" ref="G78:I82">G79</f>
        <v>285.969</v>
      </c>
      <c r="H78" s="14">
        <f t="shared" si="9"/>
        <v>285.969</v>
      </c>
      <c r="I78" s="14">
        <f t="shared" si="9"/>
        <v>100</v>
      </c>
      <c r="J78" s="48"/>
      <c r="K78" s="48"/>
    </row>
    <row r="79" spans="1:11" ht="27">
      <c r="A79" s="151" t="s">
        <v>217</v>
      </c>
      <c r="B79" s="94">
        <v>911</v>
      </c>
      <c r="C79" s="87" t="s">
        <v>5</v>
      </c>
      <c r="D79" s="87" t="s">
        <v>216</v>
      </c>
      <c r="E79" s="69" t="s">
        <v>226</v>
      </c>
      <c r="F79" s="13"/>
      <c r="G79" s="122">
        <f t="shared" si="9"/>
        <v>285.969</v>
      </c>
      <c r="H79" s="34">
        <f t="shared" si="9"/>
        <v>285.969</v>
      </c>
      <c r="I79" s="34">
        <f t="shared" si="9"/>
        <v>100</v>
      </c>
      <c r="J79" s="48"/>
      <c r="K79" s="48"/>
    </row>
    <row r="80" spans="1:11" ht="27">
      <c r="A80" s="151" t="s">
        <v>218</v>
      </c>
      <c r="B80" s="94">
        <v>911</v>
      </c>
      <c r="C80" s="87" t="s">
        <v>5</v>
      </c>
      <c r="D80" s="87" t="s">
        <v>216</v>
      </c>
      <c r="E80" s="69" t="s">
        <v>225</v>
      </c>
      <c r="F80" s="13"/>
      <c r="G80" s="122">
        <f t="shared" si="9"/>
        <v>285.969</v>
      </c>
      <c r="H80" s="34">
        <f t="shared" si="9"/>
        <v>285.969</v>
      </c>
      <c r="I80" s="34">
        <f t="shared" si="9"/>
        <v>100</v>
      </c>
      <c r="J80" s="48"/>
      <c r="K80" s="48"/>
    </row>
    <row r="81" spans="1:11" ht="27">
      <c r="A81" s="151" t="s">
        <v>65</v>
      </c>
      <c r="B81" s="94">
        <v>911</v>
      </c>
      <c r="C81" s="87" t="s">
        <v>5</v>
      </c>
      <c r="D81" s="87" t="s">
        <v>216</v>
      </c>
      <c r="E81" s="69" t="s">
        <v>225</v>
      </c>
      <c r="F81" s="13" t="s">
        <v>58</v>
      </c>
      <c r="G81" s="122">
        <f t="shared" si="9"/>
        <v>285.969</v>
      </c>
      <c r="H81" s="34">
        <f t="shared" si="9"/>
        <v>285.969</v>
      </c>
      <c r="I81" s="34">
        <f t="shared" si="9"/>
        <v>100</v>
      </c>
      <c r="J81" s="48"/>
      <c r="K81" s="48"/>
    </row>
    <row r="82" spans="1:11" ht="27">
      <c r="A82" s="151" t="s">
        <v>219</v>
      </c>
      <c r="B82" s="94">
        <v>911</v>
      </c>
      <c r="C82" s="87" t="s">
        <v>5</v>
      </c>
      <c r="D82" s="87" t="s">
        <v>216</v>
      </c>
      <c r="E82" s="69" t="s">
        <v>225</v>
      </c>
      <c r="F82" s="13" t="s">
        <v>220</v>
      </c>
      <c r="G82" s="122">
        <f t="shared" si="9"/>
        <v>285.969</v>
      </c>
      <c r="H82" s="34">
        <f t="shared" si="9"/>
        <v>285.969</v>
      </c>
      <c r="I82" s="34">
        <f t="shared" si="9"/>
        <v>100</v>
      </c>
      <c r="J82" s="48"/>
      <c r="K82" s="48"/>
    </row>
    <row r="83" spans="1:11" ht="27">
      <c r="A83" s="151" t="s">
        <v>222</v>
      </c>
      <c r="B83" s="94">
        <v>911</v>
      </c>
      <c r="C83" s="87" t="s">
        <v>5</v>
      </c>
      <c r="D83" s="87" t="s">
        <v>216</v>
      </c>
      <c r="E83" s="69" t="s">
        <v>225</v>
      </c>
      <c r="F83" s="13" t="s">
        <v>221</v>
      </c>
      <c r="G83" s="122">
        <v>285.969</v>
      </c>
      <c r="H83" s="34">
        <v>285.969</v>
      </c>
      <c r="I83" s="34">
        <f>H83*100/G83</f>
        <v>100</v>
      </c>
      <c r="J83" s="48"/>
      <c r="K83" s="48"/>
    </row>
    <row r="84" spans="1:11" ht="34.5" customHeight="1">
      <c r="A84" s="68" t="s">
        <v>93</v>
      </c>
      <c r="B84" s="86">
        <v>911</v>
      </c>
      <c r="C84" s="89" t="s">
        <v>5</v>
      </c>
      <c r="D84" s="89" t="s">
        <v>94</v>
      </c>
      <c r="E84" s="65"/>
      <c r="F84" s="106"/>
      <c r="G84" s="14">
        <f aca="true" t="shared" si="10" ref="G84:I89">G85</f>
        <v>0</v>
      </c>
      <c r="H84" s="14">
        <f t="shared" si="10"/>
        <v>0</v>
      </c>
      <c r="I84" s="14">
        <f t="shared" si="10"/>
        <v>0</v>
      </c>
      <c r="J84" s="48"/>
      <c r="K84" s="48"/>
    </row>
    <row r="85" spans="1:11" ht="24.75" customHeight="1">
      <c r="A85" s="68" t="s">
        <v>128</v>
      </c>
      <c r="B85" s="86">
        <v>911</v>
      </c>
      <c r="C85" s="89" t="s">
        <v>5</v>
      </c>
      <c r="D85" s="89" t="s">
        <v>94</v>
      </c>
      <c r="E85" s="65" t="s">
        <v>130</v>
      </c>
      <c r="F85" s="106"/>
      <c r="G85" s="14">
        <f>G86</f>
        <v>0</v>
      </c>
      <c r="H85" s="14">
        <f>H86</f>
        <v>0</v>
      </c>
      <c r="I85" s="14">
        <f>I86</f>
        <v>0</v>
      </c>
      <c r="J85" s="48"/>
      <c r="K85" s="48"/>
    </row>
    <row r="86" spans="1:11" ht="24.75" customHeight="1">
      <c r="A86" s="23" t="s">
        <v>129</v>
      </c>
      <c r="B86" s="94">
        <v>911</v>
      </c>
      <c r="C86" s="87" t="s">
        <v>5</v>
      </c>
      <c r="D86" s="87" t="s">
        <v>94</v>
      </c>
      <c r="E86" s="69" t="s">
        <v>131</v>
      </c>
      <c r="F86" s="13"/>
      <c r="G86" s="34">
        <f t="shared" si="10"/>
        <v>0</v>
      </c>
      <c r="H86" s="34">
        <f t="shared" si="10"/>
        <v>0</v>
      </c>
      <c r="I86" s="34">
        <f t="shared" si="10"/>
        <v>0</v>
      </c>
      <c r="J86" s="48"/>
      <c r="K86" s="48"/>
    </row>
    <row r="87" spans="1:11" ht="15.75" customHeight="1">
      <c r="A87" s="23" t="s">
        <v>102</v>
      </c>
      <c r="B87" s="94">
        <v>911</v>
      </c>
      <c r="C87" s="87" t="s">
        <v>5</v>
      </c>
      <c r="D87" s="87" t="s">
        <v>94</v>
      </c>
      <c r="E87" s="69" t="s">
        <v>156</v>
      </c>
      <c r="F87" s="13"/>
      <c r="G87" s="34">
        <f t="shared" si="10"/>
        <v>0</v>
      </c>
      <c r="H87" s="34">
        <f t="shared" si="10"/>
        <v>0</v>
      </c>
      <c r="I87" s="34">
        <f t="shared" si="10"/>
        <v>0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94</v>
      </c>
      <c r="E88" s="69" t="s">
        <v>156</v>
      </c>
      <c r="F88" s="13" t="s">
        <v>56</v>
      </c>
      <c r="G88" s="34">
        <f t="shared" si="10"/>
        <v>0</v>
      </c>
      <c r="H88" s="34">
        <f t="shared" si="10"/>
        <v>0</v>
      </c>
      <c r="I88" s="34">
        <f t="shared" si="10"/>
        <v>0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94</v>
      </c>
      <c r="E89" s="69" t="s">
        <v>156</v>
      </c>
      <c r="F89" s="13" t="s">
        <v>57</v>
      </c>
      <c r="G89" s="34">
        <f t="shared" si="10"/>
        <v>0</v>
      </c>
      <c r="H89" s="34">
        <f t="shared" si="10"/>
        <v>0</v>
      </c>
      <c r="I89" s="34">
        <f t="shared" si="10"/>
        <v>0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94</v>
      </c>
      <c r="E90" s="69" t="s">
        <v>156</v>
      </c>
      <c r="F90" s="13" t="s">
        <v>15</v>
      </c>
      <c r="G90" s="34">
        <v>0</v>
      </c>
      <c r="H90" s="34">
        <v>0</v>
      </c>
      <c r="I90" s="34">
        <v>0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G92+G121</f>
        <v>11554.689999999999</v>
      </c>
      <c r="H91" s="49">
        <f>H92+H121</f>
        <v>11554.69</v>
      </c>
      <c r="I91" s="49">
        <f>H91*100/G91</f>
        <v>100.00000000000001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</f>
        <v>11387.05</v>
      </c>
      <c r="H92" s="49">
        <f>H93</f>
        <v>11387.050000000001</v>
      </c>
      <c r="I92" s="49">
        <f>I93</f>
        <v>100</v>
      </c>
      <c r="J92" s="48"/>
      <c r="K92" s="48"/>
    </row>
    <row r="93" spans="1:11" ht="39.75">
      <c r="A93" s="82" t="s">
        <v>103</v>
      </c>
      <c r="B93" s="86">
        <v>911</v>
      </c>
      <c r="C93" s="83" t="s">
        <v>2</v>
      </c>
      <c r="D93" s="83" t="s">
        <v>18</v>
      </c>
      <c r="E93" s="92" t="s">
        <v>104</v>
      </c>
      <c r="F93" s="26"/>
      <c r="G93" s="58">
        <f>G94+G100+G117</f>
        <v>11387.05</v>
      </c>
      <c r="H93" s="58">
        <f>H94+H100+H113</f>
        <v>11387.050000000001</v>
      </c>
      <c r="I93" s="58">
        <f>H93*100/G93</f>
        <v>100</v>
      </c>
      <c r="J93" s="48"/>
      <c r="K93" s="48"/>
    </row>
    <row r="94" spans="1:11" ht="15">
      <c r="A94" s="35" t="s">
        <v>125</v>
      </c>
      <c r="B94" s="40">
        <v>911</v>
      </c>
      <c r="C94" s="72" t="s">
        <v>2</v>
      </c>
      <c r="D94" s="72" t="s">
        <v>18</v>
      </c>
      <c r="E94" s="97" t="s">
        <v>127</v>
      </c>
      <c r="F94" s="26"/>
      <c r="G94" s="34">
        <f>G95</f>
        <v>3200</v>
      </c>
      <c r="H94" s="34">
        <f>H95</f>
        <v>3200</v>
      </c>
      <c r="I94" s="34">
        <f>I95</f>
        <v>200</v>
      </c>
      <c r="J94" s="48"/>
      <c r="K94" s="48"/>
    </row>
    <row r="95" spans="1:11" ht="15">
      <c r="A95" s="35" t="s">
        <v>126</v>
      </c>
      <c r="B95" s="40">
        <v>911</v>
      </c>
      <c r="C95" s="72" t="s">
        <v>2</v>
      </c>
      <c r="D95" s="72" t="s">
        <v>18</v>
      </c>
      <c r="E95" s="97" t="s">
        <v>157</v>
      </c>
      <c r="F95" s="31"/>
      <c r="G95" s="34">
        <f>G96</f>
        <v>3200</v>
      </c>
      <c r="H95" s="34">
        <f>H96</f>
        <v>3200</v>
      </c>
      <c r="I95" s="34">
        <f>I96+I99</f>
        <v>200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157</v>
      </c>
      <c r="F96" s="31" t="s">
        <v>56</v>
      </c>
      <c r="G96" s="34">
        <f>G97</f>
        <v>3200</v>
      </c>
      <c r="H96" s="34">
        <f>H97</f>
        <v>3200</v>
      </c>
      <c r="I96" s="34">
        <f>I97</f>
        <v>100</v>
      </c>
      <c r="J96" s="48"/>
      <c r="K96" s="48"/>
    </row>
    <row r="97" spans="1:11" ht="27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157</v>
      </c>
      <c r="F97" s="31" t="s">
        <v>57</v>
      </c>
      <c r="G97" s="34">
        <f>G98+G99</f>
        <v>3200</v>
      </c>
      <c r="H97" s="34">
        <f>H98+H99</f>
        <v>3200</v>
      </c>
      <c r="I97" s="34">
        <f>I98</f>
        <v>100</v>
      </c>
      <c r="J97" s="48"/>
      <c r="K97" s="48"/>
    </row>
    <row r="98" spans="1:11" ht="27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157</v>
      </c>
      <c r="F98" s="31" t="s">
        <v>15</v>
      </c>
      <c r="G98" s="34">
        <v>2394.4</v>
      </c>
      <c r="H98" s="34">
        <v>2394.4</v>
      </c>
      <c r="I98" s="34">
        <f>H98*100/G98</f>
        <v>100</v>
      </c>
      <c r="J98" s="48"/>
      <c r="K98" s="48"/>
    </row>
    <row r="99" spans="1:11" ht="15">
      <c r="A99" s="35" t="s">
        <v>161</v>
      </c>
      <c r="B99" s="40">
        <v>911</v>
      </c>
      <c r="C99" s="72" t="s">
        <v>2</v>
      </c>
      <c r="D99" s="72" t="s">
        <v>18</v>
      </c>
      <c r="E99" s="97" t="s">
        <v>157</v>
      </c>
      <c r="F99" s="31" t="s">
        <v>159</v>
      </c>
      <c r="G99" s="34">
        <v>805.6</v>
      </c>
      <c r="H99" s="34">
        <v>805.6</v>
      </c>
      <c r="I99" s="34">
        <f>H99*100/G99</f>
        <v>100</v>
      </c>
      <c r="J99" s="48"/>
      <c r="K99" s="48"/>
    </row>
    <row r="100" spans="1:11" ht="26.25">
      <c r="A100" s="73" t="s">
        <v>148</v>
      </c>
      <c r="B100" s="40">
        <v>911</v>
      </c>
      <c r="C100" s="72" t="s">
        <v>2</v>
      </c>
      <c r="D100" s="72" t="s">
        <v>18</v>
      </c>
      <c r="E100" s="97" t="s">
        <v>124</v>
      </c>
      <c r="F100" s="31"/>
      <c r="G100" s="34">
        <f>G101+G109+G113</f>
        <v>3713.83</v>
      </c>
      <c r="H100" s="34">
        <f>H101+H117+H109</f>
        <v>8182.050000000001</v>
      </c>
      <c r="I100" s="34">
        <f>I101+I117</f>
        <v>200</v>
      </c>
      <c r="J100" s="48"/>
      <c r="K100" s="48"/>
    </row>
    <row r="101" spans="1:11" ht="15">
      <c r="A101" s="35" t="s">
        <v>149</v>
      </c>
      <c r="B101" s="40">
        <v>911</v>
      </c>
      <c r="C101" s="72" t="s">
        <v>2</v>
      </c>
      <c r="D101" s="72" t="s">
        <v>18</v>
      </c>
      <c r="E101" s="97" t="s">
        <v>158</v>
      </c>
      <c r="F101" s="31"/>
      <c r="G101" s="34">
        <f>G102+G106</f>
        <v>3695.73</v>
      </c>
      <c r="H101" s="34">
        <f>H106+H102</f>
        <v>3695.73</v>
      </c>
      <c r="I101" s="34">
        <f>I106</f>
        <v>100</v>
      </c>
      <c r="J101" s="48"/>
      <c r="K101" s="48"/>
    </row>
    <row r="102" spans="1:11" ht="15">
      <c r="A102" s="35" t="s">
        <v>176</v>
      </c>
      <c r="B102" s="40">
        <v>911</v>
      </c>
      <c r="C102" s="72" t="s">
        <v>2</v>
      </c>
      <c r="D102" s="72" t="s">
        <v>18</v>
      </c>
      <c r="E102" s="97" t="s">
        <v>158</v>
      </c>
      <c r="F102" s="31"/>
      <c r="G102" s="34">
        <f aca="true" t="shared" si="11" ref="G102:I104">G103</f>
        <v>95.73</v>
      </c>
      <c r="H102" s="34">
        <f t="shared" si="11"/>
        <v>95.73</v>
      </c>
      <c r="I102" s="34">
        <f t="shared" si="11"/>
        <v>100</v>
      </c>
      <c r="J102" s="48"/>
      <c r="K102" s="48"/>
    </row>
    <row r="103" spans="1:11" ht="24.75" customHeight="1">
      <c r="A103" s="35" t="s">
        <v>28</v>
      </c>
      <c r="B103" s="40">
        <v>911</v>
      </c>
      <c r="C103" s="72" t="s">
        <v>2</v>
      </c>
      <c r="D103" s="72" t="s">
        <v>18</v>
      </c>
      <c r="E103" s="97" t="s">
        <v>158</v>
      </c>
      <c r="F103" s="31" t="s">
        <v>56</v>
      </c>
      <c r="G103" s="34">
        <f t="shared" si="11"/>
        <v>95.73</v>
      </c>
      <c r="H103" s="34">
        <f t="shared" si="11"/>
        <v>95.73</v>
      </c>
      <c r="I103" s="34">
        <f t="shared" si="11"/>
        <v>100</v>
      </c>
      <c r="J103" s="48"/>
      <c r="K103" s="48"/>
    </row>
    <row r="104" spans="1:11" ht="27">
      <c r="A104" s="35" t="s">
        <v>29</v>
      </c>
      <c r="B104" s="40">
        <v>911</v>
      </c>
      <c r="C104" s="72" t="s">
        <v>2</v>
      </c>
      <c r="D104" s="72" t="s">
        <v>18</v>
      </c>
      <c r="E104" s="97" t="s">
        <v>158</v>
      </c>
      <c r="F104" s="31" t="s">
        <v>57</v>
      </c>
      <c r="G104" s="34">
        <f t="shared" si="11"/>
        <v>95.73</v>
      </c>
      <c r="H104" s="34">
        <f t="shared" si="11"/>
        <v>95.73</v>
      </c>
      <c r="I104" s="34">
        <f t="shared" si="11"/>
        <v>100</v>
      </c>
      <c r="J104" s="48"/>
      <c r="K104" s="48"/>
    </row>
    <row r="105" spans="1:11" ht="27">
      <c r="A105" s="35" t="s">
        <v>30</v>
      </c>
      <c r="B105" s="40">
        <v>911</v>
      </c>
      <c r="C105" s="72" t="s">
        <v>2</v>
      </c>
      <c r="D105" s="72" t="s">
        <v>18</v>
      </c>
      <c r="E105" s="97" t="s">
        <v>158</v>
      </c>
      <c r="F105" s="31" t="s">
        <v>15</v>
      </c>
      <c r="G105" s="34">
        <v>95.73</v>
      </c>
      <c r="H105" s="34">
        <v>95.73</v>
      </c>
      <c r="I105" s="34">
        <f>H105*100/G105</f>
        <v>100</v>
      </c>
      <c r="J105" s="48"/>
      <c r="K105" s="48"/>
    </row>
    <row r="106" spans="1:11" ht="39.75" customHeight="1">
      <c r="A106" s="23" t="s">
        <v>31</v>
      </c>
      <c r="B106" s="40">
        <v>911</v>
      </c>
      <c r="C106" s="72" t="s">
        <v>2</v>
      </c>
      <c r="D106" s="72" t="s">
        <v>18</v>
      </c>
      <c r="E106" s="97" t="s">
        <v>158</v>
      </c>
      <c r="F106" s="31" t="s">
        <v>58</v>
      </c>
      <c r="G106" s="34">
        <f>G107</f>
        <v>3600</v>
      </c>
      <c r="H106" s="34">
        <f>H107</f>
        <v>3600</v>
      </c>
      <c r="I106" s="34">
        <f>I107</f>
        <v>100</v>
      </c>
      <c r="J106" s="48"/>
      <c r="K106" s="48"/>
    </row>
    <row r="107" spans="1:11" ht="15">
      <c r="A107" s="109" t="s">
        <v>32</v>
      </c>
      <c r="B107" s="40">
        <v>911</v>
      </c>
      <c r="C107" s="72" t="s">
        <v>2</v>
      </c>
      <c r="D107" s="72" t="s">
        <v>18</v>
      </c>
      <c r="E107" s="97" t="s">
        <v>158</v>
      </c>
      <c r="F107" s="31" t="s">
        <v>59</v>
      </c>
      <c r="G107" s="34">
        <v>3600</v>
      </c>
      <c r="H107" s="34">
        <f>H108</f>
        <v>3600</v>
      </c>
      <c r="I107" s="34">
        <f>I108</f>
        <v>100</v>
      </c>
      <c r="J107" s="48"/>
      <c r="K107" s="48"/>
    </row>
    <row r="108" spans="1:11" ht="39.75">
      <c r="A108" s="35" t="s">
        <v>31</v>
      </c>
      <c r="B108" s="40">
        <v>911</v>
      </c>
      <c r="C108" s="72" t="s">
        <v>2</v>
      </c>
      <c r="D108" s="72" t="s">
        <v>18</v>
      </c>
      <c r="E108" s="97" t="s">
        <v>158</v>
      </c>
      <c r="F108" s="31" t="s">
        <v>20</v>
      </c>
      <c r="G108" s="34">
        <v>3600</v>
      </c>
      <c r="H108" s="34">
        <v>3600</v>
      </c>
      <c r="I108" s="34">
        <f>H108*100/G108</f>
        <v>100</v>
      </c>
      <c r="J108" s="48"/>
      <c r="K108" s="48"/>
    </row>
    <row r="109" spans="1:11" ht="27">
      <c r="A109" s="35" t="s">
        <v>214</v>
      </c>
      <c r="B109" s="40">
        <v>911</v>
      </c>
      <c r="C109" s="72" t="s">
        <v>2</v>
      </c>
      <c r="D109" s="72" t="s">
        <v>18</v>
      </c>
      <c r="E109" s="97" t="s">
        <v>215</v>
      </c>
      <c r="F109" s="31"/>
      <c r="G109" s="34">
        <f aca="true" t="shared" si="12" ref="G109:I111">G110</f>
        <v>13.1</v>
      </c>
      <c r="H109" s="34">
        <f t="shared" si="12"/>
        <v>13.1</v>
      </c>
      <c r="I109" s="34">
        <f t="shared" si="12"/>
        <v>100</v>
      </c>
      <c r="J109" s="48"/>
      <c r="K109" s="48"/>
    </row>
    <row r="110" spans="1:11" ht="30" customHeight="1">
      <c r="A110" s="35" t="s">
        <v>28</v>
      </c>
      <c r="B110" s="40">
        <v>911</v>
      </c>
      <c r="C110" s="72" t="s">
        <v>2</v>
      </c>
      <c r="D110" s="72" t="s">
        <v>18</v>
      </c>
      <c r="E110" s="97" t="s">
        <v>215</v>
      </c>
      <c r="F110" s="31" t="s">
        <v>56</v>
      </c>
      <c r="G110" s="34">
        <f t="shared" si="12"/>
        <v>13.1</v>
      </c>
      <c r="H110" s="34">
        <f>H111</f>
        <v>13.1</v>
      </c>
      <c r="I110" s="34">
        <f t="shared" si="12"/>
        <v>100</v>
      </c>
      <c r="J110" s="48"/>
      <c r="K110" s="48"/>
    </row>
    <row r="111" spans="1:11" ht="27">
      <c r="A111" s="35" t="s">
        <v>29</v>
      </c>
      <c r="B111" s="40">
        <v>911</v>
      </c>
      <c r="C111" s="72" t="s">
        <v>2</v>
      </c>
      <c r="D111" s="72" t="s">
        <v>18</v>
      </c>
      <c r="E111" s="97" t="s">
        <v>215</v>
      </c>
      <c r="F111" s="31" t="s">
        <v>57</v>
      </c>
      <c r="G111" s="34">
        <f t="shared" si="12"/>
        <v>13.1</v>
      </c>
      <c r="H111" s="34">
        <f t="shared" si="12"/>
        <v>13.1</v>
      </c>
      <c r="I111" s="34">
        <f t="shared" si="12"/>
        <v>100</v>
      </c>
      <c r="J111" s="48"/>
      <c r="K111" s="48"/>
    </row>
    <row r="112" spans="1:11" ht="27">
      <c r="A112" s="35" t="s">
        <v>30</v>
      </c>
      <c r="B112" s="40">
        <v>911</v>
      </c>
      <c r="C112" s="72" t="s">
        <v>2</v>
      </c>
      <c r="D112" s="72" t="s">
        <v>18</v>
      </c>
      <c r="E112" s="97" t="s">
        <v>215</v>
      </c>
      <c r="F112" s="31" t="s">
        <v>15</v>
      </c>
      <c r="G112" s="34">
        <v>13.1</v>
      </c>
      <c r="H112" s="34">
        <v>13.1</v>
      </c>
      <c r="I112" s="34">
        <f>H112*100/G112</f>
        <v>100</v>
      </c>
      <c r="J112" s="48"/>
      <c r="K112" s="48"/>
    </row>
    <row r="113" spans="1:11" ht="27">
      <c r="A113" s="35" t="s">
        <v>227</v>
      </c>
      <c r="B113" s="40">
        <v>911</v>
      </c>
      <c r="C113" s="72" t="s">
        <v>2</v>
      </c>
      <c r="D113" s="72" t="s">
        <v>18</v>
      </c>
      <c r="E113" s="97" t="s">
        <v>228</v>
      </c>
      <c r="F113" s="31"/>
      <c r="G113" s="34">
        <f aca="true" t="shared" si="13" ref="G113:I115">G114</f>
        <v>5</v>
      </c>
      <c r="H113" s="34">
        <f t="shared" si="13"/>
        <v>5</v>
      </c>
      <c r="I113" s="34">
        <f t="shared" si="13"/>
        <v>100</v>
      </c>
      <c r="J113" s="48"/>
      <c r="K113" s="48"/>
    </row>
    <row r="114" spans="1:11" ht="15">
      <c r="A114" s="35" t="s">
        <v>28</v>
      </c>
      <c r="B114" s="40">
        <v>911</v>
      </c>
      <c r="C114" s="72" t="s">
        <v>2</v>
      </c>
      <c r="D114" s="72" t="s">
        <v>18</v>
      </c>
      <c r="E114" s="97" t="s">
        <v>228</v>
      </c>
      <c r="F114" s="31" t="s">
        <v>56</v>
      </c>
      <c r="G114" s="34">
        <f t="shared" si="13"/>
        <v>5</v>
      </c>
      <c r="H114" s="34">
        <f t="shared" si="13"/>
        <v>5</v>
      </c>
      <c r="I114" s="34">
        <f t="shared" si="13"/>
        <v>100</v>
      </c>
      <c r="J114" s="48"/>
      <c r="K114" s="48"/>
    </row>
    <row r="115" spans="1:11" ht="27">
      <c r="A115" s="35" t="s">
        <v>29</v>
      </c>
      <c r="B115" s="40">
        <v>911</v>
      </c>
      <c r="C115" s="72" t="s">
        <v>2</v>
      </c>
      <c r="D115" s="72" t="s">
        <v>18</v>
      </c>
      <c r="E115" s="97" t="s">
        <v>228</v>
      </c>
      <c r="F115" s="31" t="s">
        <v>57</v>
      </c>
      <c r="G115" s="34">
        <f t="shared" si="13"/>
        <v>5</v>
      </c>
      <c r="H115" s="34">
        <f t="shared" si="13"/>
        <v>5</v>
      </c>
      <c r="I115" s="34">
        <f t="shared" si="13"/>
        <v>100</v>
      </c>
      <c r="J115" s="48"/>
      <c r="K115" s="48"/>
    </row>
    <row r="116" spans="1:11" ht="27">
      <c r="A116" s="35" t="s">
        <v>30</v>
      </c>
      <c r="B116" s="40">
        <v>911</v>
      </c>
      <c r="C116" s="72" t="s">
        <v>2</v>
      </c>
      <c r="D116" s="72" t="s">
        <v>18</v>
      </c>
      <c r="E116" s="97" t="s">
        <v>228</v>
      </c>
      <c r="F116" s="31" t="s">
        <v>15</v>
      </c>
      <c r="G116" s="34">
        <v>5</v>
      </c>
      <c r="H116" s="34">
        <v>5</v>
      </c>
      <c r="I116" s="34">
        <f>H116*100/G116</f>
        <v>100</v>
      </c>
      <c r="J116" s="48"/>
      <c r="K116" s="48"/>
    </row>
    <row r="117" spans="1:11" ht="27">
      <c r="A117" s="111" t="s">
        <v>182</v>
      </c>
      <c r="B117" s="112">
        <v>911</v>
      </c>
      <c r="C117" s="113" t="s">
        <v>2</v>
      </c>
      <c r="D117" s="113" t="s">
        <v>18</v>
      </c>
      <c r="E117" s="114" t="s">
        <v>152</v>
      </c>
      <c r="F117" s="115"/>
      <c r="G117" s="116">
        <f aca="true" t="shared" si="14" ref="G117:I119">G118</f>
        <v>4473.22</v>
      </c>
      <c r="H117" s="116">
        <f t="shared" si="14"/>
        <v>4473.22</v>
      </c>
      <c r="I117" s="116">
        <f t="shared" si="14"/>
        <v>100</v>
      </c>
      <c r="J117" s="48"/>
      <c r="K117" s="48"/>
    </row>
    <row r="118" spans="1:11" ht="32.25" customHeight="1">
      <c r="A118" s="117" t="s">
        <v>28</v>
      </c>
      <c r="B118" s="118">
        <v>911</v>
      </c>
      <c r="C118" s="119" t="s">
        <v>2</v>
      </c>
      <c r="D118" s="119" t="s">
        <v>18</v>
      </c>
      <c r="E118" s="120" t="s">
        <v>152</v>
      </c>
      <c r="F118" s="121" t="s">
        <v>56</v>
      </c>
      <c r="G118" s="122">
        <f t="shared" si="14"/>
        <v>4473.22</v>
      </c>
      <c r="H118" s="122">
        <f t="shared" si="14"/>
        <v>4473.22</v>
      </c>
      <c r="I118" s="122">
        <f t="shared" si="14"/>
        <v>100</v>
      </c>
      <c r="J118" s="48"/>
      <c r="K118" s="48"/>
    </row>
    <row r="119" spans="1:11" ht="27">
      <c r="A119" s="117" t="s">
        <v>29</v>
      </c>
      <c r="B119" s="118">
        <v>911</v>
      </c>
      <c r="C119" s="119" t="s">
        <v>2</v>
      </c>
      <c r="D119" s="119" t="s">
        <v>18</v>
      </c>
      <c r="E119" s="120" t="s">
        <v>152</v>
      </c>
      <c r="F119" s="121" t="s">
        <v>57</v>
      </c>
      <c r="G119" s="122">
        <f t="shared" si="14"/>
        <v>4473.22</v>
      </c>
      <c r="H119" s="122">
        <f t="shared" si="14"/>
        <v>4473.22</v>
      </c>
      <c r="I119" s="122">
        <f t="shared" si="14"/>
        <v>100</v>
      </c>
      <c r="J119" s="48"/>
      <c r="K119" s="48"/>
    </row>
    <row r="120" spans="1:11" ht="24.75" customHeight="1">
      <c r="A120" s="117" t="s">
        <v>30</v>
      </c>
      <c r="B120" s="118">
        <v>911</v>
      </c>
      <c r="C120" s="119" t="s">
        <v>2</v>
      </c>
      <c r="D120" s="119" t="s">
        <v>18</v>
      </c>
      <c r="E120" s="120" t="s">
        <v>152</v>
      </c>
      <c r="F120" s="121" t="s">
        <v>15</v>
      </c>
      <c r="G120" s="122">
        <v>4473.22</v>
      </c>
      <c r="H120" s="122">
        <v>4473.22</v>
      </c>
      <c r="I120" s="122">
        <f>H120*100/G120</f>
        <v>100</v>
      </c>
      <c r="J120" s="48"/>
      <c r="K120" s="48"/>
    </row>
    <row r="121" spans="1:11" ht="15">
      <c r="A121" s="110" t="s">
        <v>150</v>
      </c>
      <c r="B121" s="41">
        <v>911</v>
      </c>
      <c r="C121" s="83" t="s">
        <v>2</v>
      </c>
      <c r="D121" s="83" t="s">
        <v>92</v>
      </c>
      <c r="E121" s="65"/>
      <c r="F121" s="26"/>
      <c r="G121" s="14">
        <f>G122+G149</f>
        <v>167.64</v>
      </c>
      <c r="H121" s="14">
        <f>H122+H149</f>
        <v>167.64</v>
      </c>
      <c r="I121" s="14">
        <f>H121*100/G121</f>
        <v>100.00000000000001</v>
      </c>
      <c r="J121" s="48"/>
      <c r="K121" s="48"/>
    </row>
    <row r="122" spans="1:11" ht="39.75">
      <c r="A122" s="107" t="s">
        <v>103</v>
      </c>
      <c r="B122" s="41">
        <v>911</v>
      </c>
      <c r="C122" s="83" t="s">
        <v>2</v>
      </c>
      <c r="D122" s="83" t="s">
        <v>92</v>
      </c>
      <c r="E122" s="92" t="s">
        <v>104</v>
      </c>
      <c r="F122" s="26"/>
      <c r="G122" s="14">
        <f>G123+G144</f>
        <v>151</v>
      </c>
      <c r="H122" s="14">
        <f>H123</f>
        <v>151</v>
      </c>
      <c r="I122" s="14">
        <f>H122*100/G122</f>
        <v>100</v>
      </c>
      <c r="J122" s="48"/>
      <c r="K122" s="48"/>
    </row>
    <row r="123" spans="1:11" ht="30" customHeight="1">
      <c r="A123" s="35" t="s">
        <v>181</v>
      </c>
      <c r="B123" s="40">
        <v>911</v>
      </c>
      <c r="C123" s="72" t="s">
        <v>2</v>
      </c>
      <c r="D123" s="72" t="s">
        <v>92</v>
      </c>
      <c r="E123" s="93" t="s">
        <v>133</v>
      </c>
      <c r="F123" s="31"/>
      <c r="G123" s="34">
        <f>G125+G128+G132+G136+G140</f>
        <v>151</v>
      </c>
      <c r="H123" s="34">
        <f>H124+H132+H136+H140</f>
        <v>151</v>
      </c>
      <c r="I123" s="34">
        <f>H123*100/G123</f>
        <v>100</v>
      </c>
      <c r="J123" s="48"/>
      <c r="K123" s="48"/>
    </row>
    <row r="124" spans="1:11" ht="15">
      <c r="A124" s="35" t="s">
        <v>132</v>
      </c>
      <c r="B124" s="40">
        <v>911</v>
      </c>
      <c r="C124" s="72" t="s">
        <v>2</v>
      </c>
      <c r="D124" s="72" t="s">
        <v>92</v>
      </c>
      <c r="E124" s="93" t="s">
        <v>165</v>
      </c>
      <c r="F124" s="31"/>
      <c r="G124" s="34">
        <f>G125</f>
        <v>43</v>
      </c>
      <c r="H124" s="34">
        <f>H125</f>
        <v>43</v>
      </c>
      <c r="I124" s="34">
        <f>I125</f>
        <v>100</v>
      </c>
      <c r="J124" s="48"/>
      <c r="K124" s="48"/>
    </row>
    <row r="125" spans="1:11" ht="19.5" customHeight="1">
      <c r="A125" s="35" t="s">
        <v>28</v>
      </c>
      <c r="B125" s="40">
        <v>911</v>
      </c>
      <c r="C125" s="72" t="s">
        <v>2</v>
      </c>
      <c r="D125" s="72" t="s">
        <v>92</v>
      </c>
      <c r="E125" s="93" t="s">
        <v>165</v>
      </c>
      <c r="F125" s="31" t="s">
        <v>56</v>
      </c>
      <c r="G125" s="34">
        <f aca="true" t="shared" si="15" ref="G125:I126">G126</f>
        <v>43</v>
      </c>
      <c r="H125" s="34">
        <f t="shared" si="15"/>
        <v>43</v>
      </c>
      <c r="I125" s="34">
        <f t="shared" si="15"/>
        <v>100</v>
      </c>
      <c r="J125" s="48"/>
      <c r="K125" s="48"/>
    </row>
    <row r="126" spans="1:11" ht="27">
      <c r="A126" s="35" t="s">
        <v>29</v>
      </c>
      <c r="B126" s="40">
        <v>911</v>
      </c>
      <c r="C126" s="72" t="s">
        <v>2</v>
      </c>
      <c r="D126" s="72" t="s">
        <v>92</v>
      </c>
      <c r="E126" s="93" t="s">
        <v>165</v>
      </c>
      <c r="F126" s="31" t="s">
        <v>57</v>
      </c>
      <c r="G126" s="34">
        <f t="shared" si="15"/>
        <v>43</v>
      </c>
      <c r="H126" s="34">
        <f t="shared" si="15"/>
        <v>43</v>
      </c>
      <c r="I126" s="34">
        <f t="shared" si="15"/>
        <v>100</v>
      </c>
      <c r="J126" s="48"/>
      <c r="K126" s="48"/>
    </row>
    <row r="127" spans="1:11" ht="27">
      <c r="A127" s="35" t="s">
        <v>30</v>
      </c>
      <c r="B127" s="40">
        <v>911</v>
      </c>
      <c r="C127" s="72" t="s">
        <v>2</v>
      </c>
      <c r="D127" s="72" t="s">
        <v>92</v>
      </c>
      <c r="E127" s="93" t="s">
        <v>165</v>
      </c>
      <c r="F127" s="31" t="s">
        <v>15</v>
      </c>
      <c r="G127" s="34">
        <v>43</v>
      </c>
      <c r="H127" s="34">
        <v>43</v>
      </c>
      <c r="I127" s="34">
        <f>H127*100/G127</f>
        <v>100</v>
      </c>
      <c r="J127" s="48"/>
      <c r="K127" s="48"/>
    </row>
    <row r="128" spans="1:11" ht="24.75" customHeight="1">
      <c r="A128" s="117" t="s">
        <v>201</v>
      </c>
      <c r="B128" s="118">
        <v>911</v>
      </c>
      <c r="C128" s="119" t="s">
        <v>2</v>
      </c>
      <c r="D128" s="119" t="s">
        <v>92</v>
      </c>
      <c r="E128" s="137" t="s">
        <v>202</v>
      </c>
      <c r="F128" s="121"/>
      <c r="G128" s="122">
        <f>G129</f>
        <v>0</v>
      </c>
      <c r="H128" s="122">
        <v>0</v>
      </c>
      <c r="I128" s="122">
        <v>0</v>
      </c>
      <c r="J128" s="48"/>
      <c r="K128" s="48"/>
    </row>
    <row r="129" spans="1:11" ht="19.5" customHeight="1">
      <c r="A129" s="117" t="s">
        <v>28</v>
      </c>
      <c r="B129" s="118">
        <v>911</v>
      </c>
      <c r="C129" s="119" t="s">
        <v>2</v>
      </c>
      <c r="D129" s="119" t="s">
        <v>92</v>
      </c>
      <c r="E129" s="137" t="s">
        <v>202</v>
      </c>
      <c r="F129" s="121" t="s">
        <v>56</v>
      </c>
      <c r="G129" s="122">
        <f aca="true" t="shared" si="16" ref="G129:I130">G130</f>
        <v>0</v>
      </c>
      <c r="H129" s="122">
        <f t="shared" si="16"/>
        <v>0</v>
      </c>
      <c r="I129" s="122">
        <f t="shared" si="16"/>
        <v>0</v>
      </c>
      <c r="J129" s="48"/>
      <c r="K129" s="48"/>
    </row>
    <row r="130" spans="1:11" ht="38.25" customHeight="1">
      <c r="A130" s="117" t="s">
        <v>29</v>
      </c>
      <c r="B130" s="118">
        <v>911</v>
      </c>
      <c r="C130" s="119" t="s">
        <v>2</v>
      </c>
      <c r="D130" s="119" t="s">
        <v>92</v>
      </c>
      <c r="E130" s="137" t="s">
        <v>202</v>
      </c>
      <c r="F130" s="121" t="s">
        <v>57</v>
      </c>
      <c r="G130" s="122">
        <f t="shared" si="16"/>
        <v>0</v>
      </c>
      <c r="H130" s="122">
        <f t="shared" si="16"/>
        <v>0</v>
      </c>
      <c r="I130" s="122">
        <f t="shared" si="16"/>
        <v>0</v>
      </c>
      <c r="J130" s="48"/>
      <c r="K130" s="48"/>
    </row>
    <row r="131" spans="1:11" ht="27">
      <c r="A131" s="117" t="s">
        <v>30</v>
      </c>
      <c r="B131" s="118">
        <v>911</v>
      </c>
      <c r="C131" s="119" t="s">
        <v>2</v>
      </c>
      <c r="D131" s="119" t="s">
        <v>92</v>
      </c>
      <c r="E131" s="137" t="s">
        <v>202</v>
      </c>
      <c r="F131" s="121" t="s">
        <v>15</v>
      </c>
      <c r="G131" s="122">
        <v>0</v>
      </c>
      <c r="H131" s="122">
        <v>0</v>
      </c>
      <c r="I131" s="122">
        <v>0</v>
      </c>
      <c r="J131" s="48"/>
      <c r="K131" s="48"/>
    </row>
    <row r="132" spans="1:11" ht="33" customHeight="1">
      <c r="A132" s="117" t="s">
        <v>205</v>
      </c>
      <c r="B132" s="118">
        <v>911</v>
      </c>
      <c r="C132" s="119" t="s">
        <v>2</v>
      </c>
      <c r="D132" s="119" t="s">
        <v>92</v>
      </c>
      <c r="E132" s="137" t="s">
        <v>204</v>
      </c>
      <c r="F132" s="121"/>
      <c r="G132" s="122">
        <f aca="true" t="shared" si="17" ref="G132:I134">G133</f>
        <v>5</v>
      </c>
      <c r="H132" s="122">
        <f t="shared" si="17"/>
        <v>5</v>
      </c>
      <c r="I132" s="122">
        <f t="shared" si="17"/>
        <v>100</v>
      </c>
      <c r="J132" s="48"/>
      <c r="K132" s="48"/>
    </row>
    <row r="133" spans="1:11" ht="19.5" customHeight="1">
      <c r="A133" s="117" t="s">
        <v>28</v>
      </c>
      <c r="B133" s="118">
        <v>911</v>
      </c>
      <c r="C133" s="119" t="s">
        <v>2</v>
      </c>
      <c r="D133" s="119" t="s">
        <v>92</v>
      </c>
      <c r="E133" s="137" t="s">
        <v>204</v>
      </c>
      <c r="F133" s="121" t="s">
        <v>56</v>
      </c>
      <c r="G133" s="122">
        <f t="shared" si="17"/>
        <v>5</v>
      </c>
      <c r="H133" s="122">
        <f t="shared" si="17"/>
        <v>5</v>
      </c>
      <c r="I133" s="122">
        <f t="shared" si="17"/>
        <v>100</v>
      </c>
      <c r="J133" s="48"/>
      <c r="K133" s="48"/>
    </row>
    <row r="134" spans="1:11" ht="33" customHeight="1">
      <c r="A134" s="117" t="s">
        <v>29</v>
      </c>
      <c r="B134" s="118">
        <v>911</v>
      </c>
      <c r="C134" s="119" t="s">
        <v>2</v>
      </c>
      <c r="D134" s="119" t="s">
        <v>92</v>
      </c>
      <c r="E134" s="137" t="s">
        <v>204</v>
      </c>
      <c r="F134" s="121" t="s">
        <v>57</v>
      </c>
      <c r="G134" s="122">
        <f t="shared" si="17"/>
        <v>5</v>
      </c>
      <c r="H134" s="122">
        <f t="shared" si="17"/>
        <v>5</v>
      </c>
      <c r="I134" s="122">
        <f t="shared" si="17"/>
        <v>100</v>
      </c>
      <c r="J134" s="48"/>
      <c r="K134" s="48"/>
    </row>
    <row r="135" spans="1:11" ht="33" customHeight="1">
      <c r="A135" s="117" t="s">
        <v>30</v>
      </c>
      <c r="B135" s="118">
        <v>911</v>
      </c>
      <c r="C135" s="119" t="s">
        <v>2</v>
      </c>
      <c r="D135" s="119" t="s">
        <v>92</v>
      </c>
      <c r="E135" s="137" t="s">
        <v>204</v>
      </c>
      <c r="F135" s="121" t="s">
        <v>15</v>
      </c>
      <c r="G135" s="122">
        <v>5</v>
      </c>
      <c r="H135" s="122">
        <v>5</v>
      </c>
      <c r="I135" s="122">
        <f>H135*100/G135</f>
        <v>100</v>
      </c>
      <c r="J135" s="48"/>
      <c r="K135" s="48"/>
    </row>
    <row r="136" spans="1:11" ht="33" customHeight="1">
      <c r="A136" s="117" t="s">
        <v>203</v>
      </c>
      <c r="B136" s="118">
        <v>911</v>
      </c>
      <c r="C136" s="119" t="s">
        <v>2</v>
      </c>
      <c r="D136" s="119" t="s">
        <v>92</v>
      </c>
      <c r="E136" s="137" t="s">
        <v>206</v>
      </c>
      <c r="F136" s="121"/>
      <c r="G136" s="122">
        <f aca="true" t="shared" si="18" ref="G136:I138">G137</f>
        <v>93</v>
      </c>
      <c r="H136" s="122">
        <f t="shared" si="18"/>
        <v>93</v>
      </c>
      <c r="I136" s="122">
        <f t="shared" si="18"/>
        <v>100</v>
      </c>
      <c r="J136" s="48"/>
      <c r="K136" s="48"/>
    </row>
    <row r="137" spans="1:11" ht="19.5" customHeight="1">
      <c r="A137" s="117" t="s">
        <v>28</v>
      </c>
      <c r="B137" s="118">
        <v>911</v>
      </c>
      <c r="C137" s="119" t="s">
        <v>2</v>
      </c>
      <c r="D137" s="119" t="s">
        <v>92</v>
      </c>
      <c r="E137" s="137" t="s">
        <v>206</v>
      </c>
      <c r="F137" s="121" t="s">
        <v>56</v>
      </c>
      <c r="G137" s="122">
        <f t="shared" si="18"/>
        <v>93</v>
      </c>
      <c r="H137" s="122">
        <f t="shared" si="18"/>
        <v>93</v>
      </c>
      <c r="I137" s="122">
        <f t="shared" si="18"/>
        <v>100</v>
      </c>
      <c r="J137" s="48"/>
      <c r="K137" s="48"/>
    </row>
    <row r="138" spans="1:11" ht="33" customHeight="1">
      <c r="A138" s="117" t="s">
        <v>29</v>
      </c>
      <c r="B138" s="118">
        <v>911</v>
      </c>
      <c r="C138" s="119" t="s">
        <v>2</v>
      </c>
      <c r="D138" s="119" t="s">
        <v>92</v>
      </c>
      <c r="E138" s="137" t="s">
        <v>206</v>
      </c>
      <c r="F138" s="121" t="s">
        <v>57</v>
      </c>
      <c r="G138" s="122">
        <f t="shared" si="18"/>
        <v>93</v>
      </c>
      <c r="H138" s="122">
        <f t="shared" si="18"/>
        <v>93</v>
      </c>
      <c r="I138" s="122">
        <f t="shared" si="18"/>
        <v>100</v>
      </c>
      <c r="J138" s="48"/>
      <c r="K138" s="48"/>
    </row>
    <row r="139" spans="1:11" ht="39.75" customHeight="1">
      <c r="A139" s="117" t="s">
        <v>189</v>
      </c>
      <c r="B139" s="118">
        <v>911</v>
      </c>
      <c r="C139" s="119" t="s">
        <v>2</v>
      </c>
      <c r="D139" s="119" t="s">
        <v>92</v>
      </c>
      <c r="E139" s="137" t="s">
        <v>206</v>
      </c>
      <c r="F139" s="121" t="s">
        <v>180</v>
      </c>
      <c r="G139" s="122">
        <v>93</v>
      </c>
      <c r="H139" s="122">
        <v>93</v>
      </c>
      <c r="I139" s="122">
        <f>H139*100/G139</f>
        <v>100</v>
      </c>
      <c r="J139" s="48"/>
      <c r="K139" s="48"/>
    </row>
    <row r="140" spans="1:11" ht="15" customHeight="1">
      <c r="A140" s="117" t="s">
        <v>229</v>
      </c>
      <c r="B140" s="118">
        <v>911</v>
      </c>
      <c r="C140" s="119" t="s">
        <v>2</v>
      </c>
      <c r="D140" s="119" t="s">
        <v>92</v>
      </c>
      <c r="E140" s="137" t="s">
        <v>230</v>
      </c>
      <c r="F140" s="121"/>
      <c r="G140" s="122">
        <f aca="true" t="shared" si="19" ref="G140:I142">G141</f>
        <v>10</v>
      </c>
      <c r="H140" s="122">
        <f t="shared" si="19"/>
        <v>10</v>
      </c>
      <c r="I140" s="122">
        <f t="shared" si="19"/>
        <v>100</v>
      </c>
      <c r="J140" s="48"/>
      <c r="K140" s="48"/>
    </row>
    <row r="141" spans="1:11" ht="24.75" customHeight="1">
      <c r="A141" s="117" t="s">
        <v>28</v>
      </c>
      <c r="B141" s="118">
        <v>911</v>
      </c>
      <c r="C141" s="119" t="s">
        <v>2</v>
      </c>
      <c r="D141" s="119" t="s">
        <v>92</v>
      </c>
      <c r="E141" s="137" t="s">
        <v>230</v>
      </c>
      <c r="F141" s="121" t="s">
        <v>56</v>
      </c>
      <c r="G141" s="122">
        <f t="shared" si="19"/>
        <v>10</v>
      </c>
      <c r="H141" s="122">
        <f t="shared" si="19"/>
        <v>10</v>
      </c>
      <c r="I141" s="122">
        <f t="shared" si="19"/>
        <v>100</v>
      </c>
      <c r="J141" s="48"/>
      <c r="K141" s="48"/>
    </row>
    <row r="142" spans="1:11" ht="24.75" customHeight="1">
      <c r="A142" s="117" t="s">
        <v>29</v>
      </c>
      <c r="B142" s="118">
        <v>911</v>
      </c>
      <c r="C142" s="119" t="s">
        <v>2</v>
      </c>
      <c r="D142" s="119" t="s">
        <v>92</v>
      </c>
      <c r="E142" s="137" t="s">
        <v>230</v>
      </c>
      <c r="F142" s="121" t="s">
        <v>57</v>
      </c>
      <c r="G142" s="122">
        <f t="shared" si="19"/>
        <v>10</v>
      </c>
      <c r="H142" s="122">
        <f t="shared" si="19"/>
        <v>10</v>
      </c>
      <c r="I142" s="122">
        <f t="shared" si="19"/>
        <v>100</v>
      </c>
      <c r="J142" s="48"/>
      <c r="K142" s="48"/>
    </row>
    <row r="143" spans="1:11" ht="24.75" customHeight="1">
      <c r="A143" s="117" t="s">
        <v>30</v>
      </c>
      <c r="B143" s="118">
        <v>911</v>
      </c>
      <c r="C143" s="119" t="s">
        <v>2</v>
      </c>
      <c r="D143" s="119" t="s">
        <v>92</v>
      </c>
      <c r="E143" s="137" t="s">
        <v>230</v>
      </c>
      <c r="F143" s="121" t="s">
        <v>15</v>
      </c>
      <c r="G143" s="122">
        <v>10</v>
      </c>
      <c r="H143" s="122">
        <v>10</v>
      </c>
      <c r="I143" s="122">
        <f>H143*100/G143</f>
        <v>100</v>
      </c>
      <c r="J143" s="48"/>
      <c r="K143" s="48"/>
    </row>
    <row r="144" spans="1:11" ht="24.75" customHeight="1">
      <c r="A144" s="117" t="s">
        <v>231</v>
      </c>
      <c r="B144" s="118">
        <v>911</v>
      </c>
      <c r="C144" s="119" t="s">
        <v>2</v>
      </c>
      <c r="D144" s="119" t="s">
        <v>92</v>
      </c>
      <c r="E144" s="137" t="s">
        <v>233</v>
      </c>
      <c r="F144" s="121"/>
      <c r="G144" s="122">
        <f aca="true" t="shared" si="20" ref="G144:I147">G145</f>
        <v>0</v>
      </c>
      <c r="H144" s="122">
        <f t="shared" si="20"/>
        <v>0</v>
      </c>
      <c r="I144" s="122">
        <f t="shared" si="20"/>
        <v>0</v>
      </c>
      <c r="J144" s="48"/>
      <c r="K144" s="48"/>
    </row>
    <row r="145" spans="1:11" ht="24.75" customHeight="1">
      <c r="A145" s="117" t="s">
        <v>232</v>
      </c>
      <c r="B145" s="118">
        <v>911</v>
      </c>
      <c r="C145" s="119" t="s">
        <v>2</v>
      </c>
      <c r="D145" s="119" t="s">
        <v>92</v>
      </c>
      <c r="E145" s="137" t="s">
        <v>234</v>
      </c>
      <c r="F145" s="121"/>
      <c r="G145" s="122">
        <f t="shared" si="20"/>
        <v>0</v>
      </c>
      <c r="H145" s="122">
        <f t="shared" si="20"/>
        <v>0</v>
      </c>
      <c r="I145" s="122">
        <f t="shared" si="20"/>
        <v>0</v>
      </c>
      <c r="J145" s="48"/>
      <c r="K145" s="48"/>
    </row>
    <row r="146" spans="1:11" ht="15" customHeight="1">
      <c r="A146" s="117" t="s">
        <v>28</v>
      </c>
      <c r="B146" s="118">
        <v>911</v>
      </c>
      <c r="C146" s="119" t="s">
        <v>2</v>
      </c>
      <c r="D146" s="119" t="s">
        <v>92</v>
      </c>
      <c r="E146" s="137" t="s">
        <v>234</v>
      </c>
      <c r="F146" s="121" t="s">
        <v>56</v>
      </c>
      <c r="G146" s="122">
        <f t="shared" si="20"/>
        <v>0</v>
      </c>
      <c r="H146" s="122">
        <f t="shared" si="20"/>
        <v>0</v>
      </c>
      <c r="I146" s="122">
        <f t="shared" si="20"/>
        <v>0</v>
      </c>
      <c r="J146" s="48"/>
      <c r="K146" s="48"/>
    </row>
    <row r="147" spans="1:11" ht="24.75" customHeight="1">
      <c r="A147" s="117" t="s">
        <v>29</v>
      </c>
      <c r="B147" s="118">
        <v>911</v>
      </c>
      <c r="C147" s="119" t="s">
        <v>2</v>
      </c>
      <c r="D147" s="119" t="s">
        <v>92</v>
      </c>
      <c r="E147" s="137" t="s">
        <v>234</v>
      </c>
      <c r="F147" s="121" t="s">
        <v>57</v>
      </c>
      <c r="G147" s="122">
        <f t="shared" si="20"/>
        <v>0</v>
      </c>
      <c r="H147" s="122">
        <f t="shared" si="20"/>
        <v>0</v>
      </c>
      <c r="I147" s="122">
        <f t="shared" si="20"/>
        <v>0</v>
      </c>
      <c r="J147" s="48"/>
      <c r="K147" s="48"/>
    </row>
    <row r="148" spans="1:11" ht="45" customHeight="1">
      <c r="A148" s="117" t="s">
        <v>189</v>
      </c>
      <c r="B148" s="118">
        <v>911</v>
      </c>
      <c r="C148" s="119" t="s">
        <v>2</v>
      </c>
      <c r="D148" s="119" t="s">
        <v>92</v>
      </c>
      <c r="E148" s="137" t="s">
        <v>234</v>
      </c>
      <c r="F148" s="121" t="s">
        <v>180</v>
      </c>
      <c r="G148" s="122">
        <v>0</v>
      </c>
      <c r="H148" s="122">
        <v>0</v>
      </c>
      <c r="I148" s="122">
        <v>0</v>
      </c>
      <c r="J148" s="48"/>
      <c r="K148" s="48"/>
    </row>
    <row r="149" spans="1:11" ht="45" customHeight="1">
      <c r="A149" s="36" t="s">
        <v>166</v>
      </c>
      <c r="B149" s="41">
        <v>911</v>
      </c>
      <c r="C149" s="83" t="s">
        <v>2</v>
      </c>
      <c r="D149" s="83" t="s">
        <v>92</v>
      </c>
      <c r="E149" s="92" t="s">
        <v>136</v>
      </c>
      <c r="F149" s="26"/>
      <c r="G149" s="14">
        <f aca="true" t="shared" si="21" ref="G149:I151">G150</f>
        <v>16.64</v>
      </c>
      <c r="H149" s="14">
        <f t="shared" si="21"/>
        <v>16.64</v>
      </c>
      <c r="I149" s="14">
        <f t="shared" si="21"/>
        <v>100</v>
      </c>
      <c r="J149" s="48"/>
      <c r="K149" s="48"/>
    </row>
    <row r="150" spans="1:11" ht="60" customHeight="1">
      <c r="A150" s="35" t="s">
        <v>134</v>
      </c>
      <c r="B150" s="40">
        <v>911</v>
      </c>
      <c r="C150" s="72" t="s">
        <v>2</v>
      </c>
      <c r="D150" s="72" t="s">
        <v>92</v>
      </c>
      <c r="E150" s="93" t="s">
        <v>137</v>
      </c>
      <c r="F150" s="31"/>
      <c r="G150" s="34">
        <f t="shared" si="21"/>
        <v>16.64</v>
      </c>
      <c r="H150" s="34">
        <f t="shared" si="21"/>
        <v>16.64</v>
      </c>
      <c r="I150" s="34">
        <f t="shared" si="21"/>
        <v>100</v>
      </c>
      <c r="J150" s="48"/>
      <c r="K150" s="48"/>
    </row>
    <row r="151" spans="1:11" ht="15">
      <c r="A151" s="35" t="s">
        <v>135</v>
      </c>
      <c r="B151" s="40">
        <v>911</v>
      </c>
      <c r="C151" s="72" t="s">
        <v>2</v>
      </c>
      <c r="D151" s="72" t="s">
        <v>92</v>
      </c>
      <c r="E151" s="93" t="s">
        <v>223</v>
      </c>
      <c r="F151" s="31"/>
      <c r="G151" s="34">
        <f t="shared" si="21"/>
        <v>16.64</v>
      </c>
      <c r="H151" s="34">
        <f t="shared" si="21"/>
        <v>16.64</v>
      </c>
      <c r="I151" s="34">
        <f t="shared" si="21"/>
        <v>100</v>
      </c>
      <c r="J151" s="48"/>
      <c r="K151" s="48"/>
    </row>
    <row r="152" spans="1:11" ht="30" customHeight="1">
      <c r="A152" s="35" t="s">
        <v>28</v>
      </c>
      <c r="B152" s="40">
        <v>911</v>
      </c>
      <c r="C152" s="72" t="s">
        <v>2</v>
      </c>
      <c r="D152" s="72" t="s">
        <v>92</v>
      </c>
      <c r="E152" s="93" t="s">
        <v>223</v>
      </c>
      <c r="F152" s="31" t="s">
        <v>56</v>
      </c>
      <c r="G152" s="34">
        <f aca="true" t="shared" si="22" ref="G152:I153">G153</f>
        <v>16.64</v>
      </c>
      <c r="H152" s="34">
        <f t="shared" si="22"/>
        <v>16.64</v>
      </c>
      <c r="I152" s="34">
        <f t="shared" si="22"/>
        <v>100</v>
      </c>
      <c r="J152" s="48"/>
      <c r="K152" s="48"/>
    </row>
    <row r="153" spans="1:11" ht="27">
      <c r="A153" s="35" t="s">
        <v>29</v>
      </c>
      <c r="B153" s="40">
        <v>911</v>
      </c>
      <c r="C153" s="72" t="s">
        <v>2</v>
      </c>
      <c r="D153" s="72" t="s">
        <v>92</v>
      </c>
      <c r="E153" s="93" t="s">
        <v>223</v>
      </c>
      <c r="F153" s="31" t="s">
        <v>57</v>
      </c>
      <c r="G153" s="34">
        <f t="shared" si="22"/>
        <v>16.64</v>
      </c>
      <c r="H153" s="34">
        <f t="shared" si="22"/>
        <v>16.64</v>
      </c>
      <c r="I153" s="34">
        <f t="shared" si="22"/>
        <v>100</v>
      </c>
      <c r="J153" s="48"/>
      <c r="K153" s="48"/>
    </row>
    <row r="154" spans="1:11" ht="27">
      <c r="A154" s="35" t="s">
        <v>30</v>
      </c>
      <c r="B154" s="40">
        <v>911</v>
      </c>
      <c r="C154" s="72" t="s">
        <v>2</v>
      </c>
      <c r="D154" s="72" t="s">
        <v>92</v>
      </c>
      <c r="E154" s="93" t="s">
        <v>223</v>
      </c>
      <c r="F154" s="31" t="s">
        <v>15</v>
      </c>
      <c r="G154" s="34">
        <v>16.64</v>
      </c>
      <c r="H154" s="34">
        <v>16.64</v>
      </c>
      <c r="I154" s="34">
        <f>H154*100/G154</f>
        <v>100</v>
      </c>
      <c r="J154" s="48"/>
      <c r="K154" s="48"/>
    </row>
    <row r="155" spans="1:11" ht="15">
      <c r="A155" s="7" t="s">
        <v>45</v>
      </c>
      <c r="B155" s="65">
        <v>911</v>
      </c>
      <c r="C155" s="83" t="s">
        <v>3</v>
      </c>
      <c r="D155" s="83"/>
      <c r="E155" s="93"/>
      <c r="F155" s="28"/>
      <c r="G155" s="14">
        <f>G156+G168+G202</f>
        <v>11756.224</v>
      </c>
      <c r="H155" s="49">
        <f>H156+H168+H202</f>
        <v>11647.679</v>
      </c>
      <c r="I155" s="49">
        <f>H155*100/G155</f>
        <v>99.0767018389578</v>
      </c>
      <c r="J155" s="48"/>
      <c r="K155" s="48"/>
    </row>
    <row r="156" spans="1:11" ht="15">
      <c r="A156" s="7" t="s">
        <v>67</v>
      </c>
      <c r="B156" s="65">
        <v>911</v>
      </c>
      <c r="C156" s="83" t="s">
        <v>3</v>
      </c>
      <c r="D156" s="83" t="s">
        <v>0</v>
      </c>
      <c r="E156" s="102"/>
      <c r="F156" s="28"/>
      <c r="G156" s="14">
        <f>G157</f>
        <v>553.59</v>
      </c>
      <c r="H156" s="49">
        <f>H157</f>
        <v>553.59</v>
      </c>
      <c r="I156" s="49">
        <f>H156*100/G156</f>
        <v>100</v>
      </c>
      <c r="J156" s="48"/>
      <c r="K156" s="48"/>
    </row>
    <row r="157" spans="1:11" ht="39.75">
      <c r="A157" s="107" t="s">
        <v>103</v>
      </c>
      <c r="B157" s="65">
        <v>911</v>
      </c>
      <c r="C157" s="83" t="s">
        <v>3</v>
      </c>
      <c r="D157" s="83" t="s">
        <v>0</v>
      </c>
      <c r="E157" s="92" t="s">
        <v>104</v>
      </c>
      <c r="F157" s="28"/>
      <c r="G157" s="14">
        <f>G158</f>
        <v>553.59</v>
      </c>
      <c r="H157" s="60">
        <f>H158</f>
        <v>553.59</v>
      </c>
      <c r="I157" s="60">
        <f>I158</f>
        <v>100</v>
      </c>
      <c r="J157" s="48"/>
      <c r="K157" s="48"/>
    </row>
    <row r="158" spans="1:11" ht="15">
      <c r="A158" s="40" t="s">
        <v>81</v>
      </c>
      <c r="B158" s="44">
        <v>911</v>
      </c>
      <c r="C158" s="72" t="s">
        <v>3</v>
      </c>
      <c r="D158" s="72" t="s">
        <v>0</v>
      </c>
      <c r="E158" s="102" t="s">
        <v>147</v>
      </c>
      <c r="F158" s="28"/>
      <c r="G158" s="14">
        <f>G159+G163</f>
        <v>553.59</v>
      </c>
      <c r="H158" s="49">
        <f>H159+H163</f>
        <v>553.59</v>
      </c>
      <c r="I158" s="49">
        <f>H158*100/G158</f>
        <v>100</v>
      </c>
      <c r="J158" s="48"/>
      <c r="K158" s="48"/>
    </row>
    <row r="159" spans="1:11" ht="26.25">
      <c r="A159" s="9" t="s">
        <v>68</v>
      </c>
      <c r="B159" s="44">
        <v>911</v>
      </c>
      <c r="C159" s="72" t="s">
        <v>3</v>
      </c>
      <c r="D159" s="72" t="s">
        <v>0</v>
      </c>
      <c r="E159" s="102" t="s">
        <v>167</v>
      </c>
      <c r="F159" s="28"/>
      <c r="G159" s="34">
        <f>G160</f>
        <v>350.92</v>
      </c>
      <c r="H159" s="34">
        <f aca="true" t="shared" si="23" ref="H159:I161">H160</f>
        <v>350.92</v>
      </c>
      <c r="I159" s="34">
        <f t="shared" si="23"/>
        <v>100</v>
      </c>
      <c r="J159" s="48"/>
      <c r="K159" s="48"/>
    </row>
    <row r="160" spans="1:11" ht="34.5" customHeight="1">
      <c r="A160" s="40" t="s">
        <v>28</v>
      </c>
      <c r="B160" s="44">
        <v>911</v>
      </c>
      <c r="C160" s="72" t="s">
        <v>3</v>
      </c>
      <c r="D160" s="72" t="s">
        <v>0</v>
      </c>
      <c r="E160" s="102" t="s">
        <v>167</v>
      </c>
      <c r="F160" s="28" t="s">
        <v>56</v>
      </c>
      <c r="G160" s="34">
        <f>G161</f>
        <v>350.92</v>
      </c>
      <c r="H160" s="34">
        <f t="shared" si="23"/>
        <v>350.92</v>
      </c>
      <c r="I160" s="34">
        <f t="shared" si="23"/>
        <v>100</v>
      </c>
      <c r="J160" s="48"/>
      <c r="K160" s="48"/>
    </row>
    <row r="161" spans="1:11" ht="27">
      <c r="A161" s="40" t="s">
        <v>29</v>
      </c>
      <c r="B161" s="44">
        <v>911</v>
      </c>
      <c r="C161" s="72" t="s">
        <v>3</v>
      </c>
      <c r="D161" s="72" t="s">
        <v>0</v>
      </c>
      <c r="E161" s="102" t="s">
        <v>167</v>
      </c>
      <c r="F161" s="28" t="s">
        <v>57</v>
      </c>
      <c r="G161" s="34">
        <f>G162</f>
        <v>350.92</v>
      </c>
      <c r="H161" s="34">
        <f t="shared" si="23"/>
        <v>350.92</v>
      </c>
      <c r="I161" s="34">
        <f t="shared" si="23"/>
        <v>100</v>
      </c>
      <c r="J161" s="48"/>
      <c r="K161" s="48"/>
    </row>
    <row r="162" spans="1:11" ht="27">
      <c r="A162" s="40" t="s">
        <v>30</v>
      </c>
      <c r="B162" s="44">
        <v>911</v>
      </c>
      <c r="C162" s="72" t="s">
        <v>3</v>
      </c>
      <c r="D162" s="72" t="s">
        <v>0</v>
      </c>
      <c r="E162" s="102" t="s">
        <v>167</v>
      </c>
      <c r="F162" s="28" t="s">
        <v>15</v>
      </c>
      <c r="G162" s="34">
        <v>350.92</v>
      </c>
      <c r="H162" s="34">
        <v>350.92</v>
      </c>
      <c r="I162" s="34">
        <f>H162*100/G162</f>
        <v>100</v>
      </c>
      <c r="J162" s="48"/>
      <c r="K162" s="48"/>
    </row>
    <row r="163" spans="1:11" ht="27">
      <c r="A163" s="40" t="s">
        <v>235</v>
      </c>
      <c r="B163" s="44">
        <v>911</v>
      </c>
      <c r="C163" s="72" t="s">
        <v>3</v>
      </c>
      <c r="D163" s="72" t="s">
        <v>0</v>
      </c>
      <c r="E163" s="102" t="s">
        <v>236</v>
      </c>
      <c r="F163" s="28"/>
      <c r="G163" s="34">
        <f aca="true" t="shared" si="24" ref="G163:I164">G164</f>
        <v>202.67000000000002</v>
      </c>
      <c r="H163" s="34">
        <f t="shared" si="24"/>
        <v>202.67</v>
      </c>
      <c r="I163" s="34">
        <f t="shared" si="24"/>
        <v>100</v>
      </c>
      <c r="J163" s="48"/>
      <c r="K163" s="48"/>
    </row>
    <row r="164" spans="1:11" ht="15">
      <c r="A164" s="40" t="s">
        <v>28</v>
      </c>
      <c r="B164" s="44">
        <v>911</v>
      </c>
      <c r="C164" s="72" t="s">
        <v>3</v>
      </c>
      <c r="D164" s="72" t="s">
        <v>0</v>
      </c>
      <c r="E164" s="102" t="s">
        <v>236</v>
      </c>
      <c r="F164" s="28" t="s">
        <v>56</v>
      </c>
      <c r="G164" s="34">
        <f t="shared" si="24"/>
        <v>202.67000000000002</v>
      </c>
      <c r="H164" s="34">
        <f t="shared" si="24"/>
        <v>202.67</v>
      </c>
      <c r="I164" s="34">
        <f t="shared" si="24"/>
        <v>100</v>
      </c>
      <c r="J164" s="48"/>
      <c r="K164" s="48"/>
    </row>
    <row r="165" spans="1:11" ht="27">
      <c r="A165" s="40" t="s">
        <v>29</v>
      </c>
      <c r="B165" s="44">
        <v>911</v>
      </c>
      <c r="C165" s="72" t="s">
        <v>3</v>
      </c>
      <c r="D165" s="72" t="s">
        <v>0</v>
      </c>
      <c r="E165" s="102" t="s">
        <v>236</v>
      </c>
      <c r="F165" s="28" t="s">
        <v>57</v>
      </c>
      <c r="G165" s="34">
        <f>G166+G167</f>
        <v>202.67000000000002</v>
      </c>
      <c r="H165" s="34">
        <v>202.67</v>
      </c>
      <c r="I165" s="34">
        <f>I166</f>
        <v>100</v>
      </c>
      <c r="J165" s="48"/>
      <c r="K165" s="48"/>
    </row>
    <row r="166" spans="1:11" ht="27">
      <c r="A166" s="40" t="s">
        <v>30</v>
      </c>
      <c r="B166" s="44">
        <v>911</v>
      </c>
      <c r="C166" s="72" t="s">
        <v>3</v>
      </c>
      <c r="D166" s="72" t="s">
        <v>0</v>
      </c>
      <c r="E166" s="102" t="s">
        <v>236</v>
      </c>
      <c r="F166" s="28" t="s">
        <v>15</v>
      </c>
      <c r="G166" s="34">
        <v>44.42</v>
      </c>
      <c r="H166" s="34">
        <v>44.42</v>
      </c>
      <c r="I166" s="34">
        <f>H166*100/G166</f>
        <v>100</v>
      </c>
      <c r="J166" s="48"/>
      <c r="K166" s="48"/>
    </row>
    <row r="167" spans="1:11" ht="15">
      <c r="A167" s="40" t="s">
        <v>161</v>
      </c>
      <c r="B167" s="44">
        <v>911</v>
      </c>
      <c r="C167" s="72" t="s">
        <v>3</v>
      </c>
      <c r="D167" s="72" t="s">
        <v>0</v>
      </c>
      <c r="E167" s="102" t="s">
        <v>236</v>
      </c>
      <c r="F167" s="28" t="s">
        <v>159</v>
      </c>
      <c r="G167" s="34">
        <v>158.25</v>
      </c>
      <c r="H167" s="34">
        <v>158.25</v>
      </c>
      <c r="I167" s="34">
        <f>H167*100/G167</f>
        <v>100</v>
      </c>
      <c r="J167" s="48"/>
      <c r="K167" s="48"/>
    </row>
    <row r="168" spans="1:11" ht="24.75" customHeight="1">
      <c r="A168" s="41" t="s">
        <v>46</v>
      </c>
      <c r="B168" s="65">
        <v>911</v>
      </c>
      <c r="C168" s="83" t="s">
        <v>3</v>
      </c>
      <c r="D168" s="83" t="s">
        <v>1</v>
      </c>
      <c r="E168" s="102"/>
      <c r="F168" s="28"/>
      <c r="G168" s="140">
        <f>G169+G196</f>
        <v>3269.67</v>
      </c>
      <c r="H168" s="49">
        <f>H169+H196</f>
        <v>3161.15</v>
      </c>
      <c r="I168" s="49">
        <f>H168*100/G168</f>
        <v>96.68101062186703</v>
      </c>
      <c r="J168" s="48"/>
      <c r="K168" s="48"/>
    </row>
    <row r="169" spans="1:11" ht="39.75">
      <c r="A169" s="107" t="s">
        <v>103</v>
      </c>
      <c r="B169" s="65">
        <v>911</v>
      </c>
      <c r="C169" s="83" t="s">
        <v>3</v>
      </c>
      <c r="D169" s="83" t="s">
        <v>1</v>
      </c>
      <c r="E169" s="92" t="s">
        <v>104</v>
      </c>
      <c r="F169" s="28"/>
      <c r="G169" s="14">
        <f>G170+G183</f>
        <v>2869.67</v>
      </c>
      <c r="H169" s="60">
        <f>H170+H183</f>
        <v>2761.15</v>
      </c>
      <c r="I169" s="60">
        <f>H169*100/G169</f>
        <v>96.21838051065104</v>
      </c>
      <c r="J169" s="48"/>
      <c r="K169" s="48"/>
    </row>
    <row r="170" spans="1:11" ht="30" customHeight="1">
      <c r="A170" s="35" t="s">
        <v>77</v>
      </c>
      <c r="B170" s="69">
        <v>911</v>
      </c>
      <c r="C170" s="70" t="s">
        <v>3</v>
      </c>
      <c r="D170" s="70" t="s">
        <v>1</v>
      </c>
      <c r="E170" s="71" t="s">
        <v>138</v>
      </c>
      <c r="F170" s="37"/>
      <c r="G170" s="59">
        <f>G171+G175+G179</f>
        <v>772.58</v>
      </c>
      <c r="H170" s="49">
        <f>H171+H175+H179</f>
        <v>772.58</v>
      </c>
      <c r="I170" s="49">
        <f>H170*100/G170</f>
        <v>100</v>
      </c>
      <c r="J170" s="48"/>
      <c r="K170" s="48"/>
    </row>
    <row r="171" spans="1:11" ht="19.5" customHeight="1">
      <c r="A171" s="40" t="s">
        <v>46</v>
      </c>
      <c r="B171" s="44">
        <v>911</v>
      </c>
      <c r="C171" s="70" t="s">
        <v>3</v>
      </c>
      <c r="D171" s="70" t="s">
        <v>1</v>
      </c>
      <c r="E171" s="71" t="s">
        <v>169</v>
      </c>
      <c r="F171" s="27"/>
      <c r="G171" s="61">
        <f>G172</f>
        <v>601.1</v>
      </c>
      <c r="H171" s="63">
        <f aca="true" t="shared" si="25" ref="H171:I173">H172</f>
        <v>601.1</v>
      </c>
      <c r="I171" s="63">
        <f t="shared" si="25"/>
        <v>100</v>
      </c>
      <c r="J171" s="48"/>
      <c r="K171" s="48"/>
    </row>
    <row r="172" spans="1:11" ht="27.75" customHeight="1">
      <c r="A172" s="35" t="s">
        <v>28</v>
      </c>
      <c r="B172" s="44">
        <v>911</v>
      </c>
      <c r="C172" s="72" t="s">
        <v>3</v>
      </c>
      <c r="D172" s="72" t="s">
        <v>1</v>
      </c>
      <c r="E172" s="71" t="s">
        <v>169</v>
      </c>
      <c r="F172" s="28" t="s">
        <v>56</v>
      </c>
      <c r="G172" s="122">
        <f>G173</f>
        <v>601.1</v>
      </c>
      <c r="H172" s="63">
        <f t="shared" si="25"/>
        <v>601.1</v>
      </c>
      <c r="I172" s="63">
        <f t="shared" si="25"/>
        <v>100</v>
      </c>
      <c r="J172" s="48"/>
      <c r="K172" s="48"/>
    </row>
    <row r="173" spans="1:11" ht="27">
      <c r="A173" s="35" t="s">
        <v>29</v>
      </c>
      <c r="B173" s="44">
        <v>911</v>
      </c>
      <c r="C173" s="72" t="s">
        <v>3</v>
      </c>
      <c r="D173" s="72" t="s">
        <v>1</v>
      </c>
      <c r="E173" s="71" t="s">
        <v>169</v>
      </c>
      <c r="F173" s="28" t="s">
        <v>57</v>
      </c>
      <c r="G173" s="122">
        <f>G174</f>
        <v>601.1</v>
      </c>
      <c r="H173" s="63">
        <f t="shared" si="25"/>
        <v>601.1</v>
      </c>
      <c r="I173" s="63">
        <f t="shared" si="25"/>
        <v>100</v>
      </c>
      <c r="J173" s="48"/>
      <c r="K173" s="48"/>
    </row>
    <row r="174" spans="1:11" ht="36" customHeight="1">
      <c r="A174" s="35" t="s">
        <v>30</v>
      </c>
      <c r="B174" s="44">
        <v>911</v>
      </c>
      <c r="C174" s="72" t="s">
        <v>3</v>
      </c>
      <c r="D174" s="72" t="s">
        <v>1</v>
      </c>
      <c r="E174" s="71" t="s">
        <v>169</v>
      </c>
      <c r="F174" s="28" t="s">
        <v>15</v>
      </c>
      <c r="G174" s="122">
        <v>601.1</v>
      </c>
      <c r="H174" s="63">
        <v>601.1</v>
      </c>
      <c r="I174" s="63">
        <f>H174*100/G174</f>
        <v>100</v>
      </c>
      <c r="J174" s="48"/>
      <c r="K174" s="48"/>
    </row>
    <row r="175" spans="1:11" ht="36" customHeight="1">
      <c r="A175" s="35" t="s">
        <v>241</v>
      </c>
      <c r="B175" s="44">
        <v>911</v>
      </c>
      <c r="C175" s="72" t="s">
        <v>3</v>
      </c>
      <c r="D175" s="72" t="s">
        <v>1</v>
      </c>
      <c r="E175" s="71" t="s">
        <v>242</v>
      </c>
      <c r="F175" s="28"/>
      <c r="G175" s="122">
        <v>151.87</v>
      </c>
      <c r="H175" s="63">
        <f aca="true" t="shared" si="26" ref="H175:I177">H176</f>
        <v>151.87</v>
      </c>
      <c r="I175" s="63">
        <f t="shared" si="26"/>
        <v>100</v>
      </c>
      <c r="J175" s="48"/>
      <c r="K175" s="48"/>
    </row>
    <row r="176" spans="1:11" ht="36" customHeight="1">
      <c r="A176" s="35" t="s">
        <v>28</v>
      </c>
      <c r="B176" s="44">
        <v>911</v>
      </c>
      <c r="C176" s="72" t="s">
        <v>3</v>
      </c>
      <c r="D176" s="72" t="s">
        <v>1</v>
      </c>
      <c r="E176" s="71" t="s">
        <v>242</v>
      </c>
      <c r="F176" s="28" t="s">
        <v>56</v>
      </c>
      <c r="G176" s="122">
        <v>151.87</v>
      </c>
      <c r="H176" s="63">
        <f t="shared" si="26"/>
        <v>151.87</v>
      </c>
      <c r="I176" s="63">
        <f t="shared" si="26"/>
        <v>100</v>
      </c>
      <c r="J176" s="48"/>
      <c r="K176" s="48"/>
    </row>
    <row r="177" spans="1:11" ht="36" customHeight="1">
      <c r="A177" s="35" t="s">
        <v>29</v>
      </c>
      <c r="B177" s="44">
        <v>911</v>
      </c>
      <c r="C177" s="72" t="s">
        <v>3</v>
      </c>
      <c r="D177" s="72" t="s">
        <v>1</v>
      </c>
      <c r="E177" s="71" t="s">
        <v>242</v>
      </c>
      <c r="F177" s="28" t="s">
        <v>57</v>
      </c>
      <c r="G177" s="122">
        <v>151.87</v>
      </c>
      <c r="H177" s="63">
        <f t="shared" si="26"/>
        <v>151.87</v>
      </c>
      <c r="I177" s="63">
        <f t="shared" si="26"/>
        <v>100</v>
      </c>
      <c r="J177" s="48"/>
      <c r="K177" s="48"/>
    </row>
    <row r="178" spans="1:11" ht="36" customHeight="1">
      <c r="A178" s="35" t="s">
        <v>178</v>
      </c>
      <c r="B178" s="44">
        <v>911</v>
      </c>
      <c r="C178" s="72" t="s">
        <v>3</v>
      </c>
      <c r="D178" s="72" t="s">
        <v>1</v>
      </c>
      <c r="E178" s="71" t="s">
        <v>242</v>
      </c>
      <c r="F178" s="28" t="s">
        <v>179</v>
      </c>
      <c r="G178" s="138">
        <v>151.87</v>
      </c>
      <c r="H178" s="63">
        <v>151.87</v>
      </c>
      <c r="I178" s="63">
        <f>H178*100/G178</f>
        <v>100</v>
      </c>
      <c r="J178" s="48"/>
      <c r="K178" s="48"/>
    </row>
    <row r="179" spans="1:11" ht="36" customHeight="1">
      <c r="A179" s="35" t="s">
        <v>243</v>
      </c>
      <c r="B179" s="44">
        <v>911</v>
      </c>
      <c r="C179" s="72" t="s">
        <v>3</v>
      </c>
      <c r="D179" s="72" t="s">
        <v>1</v>
      </c>
      <c r="E179" s="71" t="s">
        <v>244</v>
      </c>
      <c r="F179" s="28"/>
      <c r="G179" s="138">
        <f>G180</f>
        <v>19.61</v>
      </c>
      <c r="H179" s="63">
        <f aca="true" t="shared" si="27" ref="H179:I181">H180</f>
        <v>19.61</v>
      </c>
      <c r="I179" s="63">
        <f t="shared" si="27"/>
        <v>100</v>
      </c>
      <c r="J179" s="48"/>
      <c r="K179" s="48"/>
    </row>
    <row r="180" spans="1:11" ht="36" customHeight="1">
      <c r="A180" s="35" t="s">
        <v>245</v>
      </c>
      <c r="B180" s="44">
        <v>911</v>
      </c>
      <c r="C180" s="72" t="s">
        <v>3</v>
      </c>
      <c r="D180" s="72" t="s">
        <v>1</v>
      </c>
      <c r="E180" s="71" t="s">
        <v>244</v>
      </c>
      <c r="F180" s="28" t="s">
        <v>246</v>
      </c>
      <c r="G180" s="138">
        <f>G181</f>
        <v>19.61</v>
      </c>
      <c r="H180" s="63">
        <f t="shared" si="27"/>
        <v>19.61</v>
      </c>
      <c r="I180" s="63">
        <f t="shared" si="27"/>
        <v>100</v>
      </c>
      <c r="J180" s="48"/>
      <c r="K180" s="48"/>
    </row>
    <row r="181" spans="1:11" ht="36" customHeight="1">
      <c r="A181" s="35" t="s">
        <v>247</v>
      </c>
      <c r="B181" s="44">
        <v>911</v>
      </c>
      <c r="C181" s="72" t="s">
        <v>3</v>
      </c>
      <c r="D181" s="72" t="s">
        <v>1</v>
      </c>
      <c r="E181" s="71" t="s">
        <v>244</v>
      </c>
      <c r="F181" s="28" t="s">
        <v>248</v>
      </c>
      <c r="G181" s="138">
        <f>G182</f>
        <v>19.61</v>
      </c>
      <c r="H181" s="63">
        <f t="shared" si="27"/>
        <v>19.61</v>
      </c>
      <c r="I181" s="63">
        <f t="shared" si="27"/>
        <v>100</v>
      </c>
      <c r="J181" s="48"/>
      <c r="K181" s="48"/>
    </row>
    <row r="182" spans="1:11" ht="36" customHeight="1">
      <c r="A182" s="35" t="s">
        <v>249</v>
      </c>
      <c r="B182" s="44">
        <v>911</v>
      </c>
      <c r="C182" s="72" t="s">
        <v>3</v>
      </c>
      <c r="D182" s="72" t="s">
        <v>1</v>
      </c>
      <c r="E182" s="71" t="s">
        <v>244</v>
      </c>
      <c r="F182" s="28" t="s">
        <v>250</v>
      </c>
      <c r="G182" s="138">
        <v>19.61</v>
      </c>
      <c r="H182" s="63">
        <v>19.61</v>
      </c>
      <c r="I182" s="63">
        <f>H182*100/G182</f>
        <v>100</v>
      </c>
      <c r="J182" s="48"/>
      <c r="K182" s="48"/>
    </row>
    <row r="183" spans="1:11" ht="34.5" customHeight="1">
      <c r="A183" s="130" t="s">
        <v>190</v>
      </c>
      <c r="B183" s="124">
        <v>911</v>
      </c>
      <c r="C183" s="119" t="s">
        <v>3</v>
      </c>
      <c r="D183" s="119" t="s">
        <v>1</v>
      </c>
      <c r="E183" s="131" t="s">
        <v>191</v>
      </c>
      <c r="F183" s="125"/>
      <c r="G183" s="136">
        <f>G184+G188+G192</f>
        <v>2097.09</v>
      </c>
      <c r="H183" s="132">
        <f>H184+H188+H192</f>
        <v>1988.5700000000002</v>
      </c>
      <c r="I183" s="132">
        <f>H183*100/G183</f>
        <v>94.82521017219099</v>
      </c>
      <c r="J183" s="48"/>
      <c r="K183" s="48"/>
    </row>
    <row r="184" spans="1:11" ht="15">
      <c r="A184" s="117" t="s">
        <v>177</v>
      </c>
      <c r="B184" s="124">
        <v>911</v>
      </c>
      <c r="C184" s="119" t="s">
        <v>3</v>
      </c>
      <c r="D184" s="119" t="s">
        <v>1</v>
      </c>
      <c r="E184" s="133" t="s">
        <v>193</v>
      </c>
      <c r="F184" s="125"/>
      <c r="G184" s="122">
        <f aca="true" t="shared" si="28" ref="G184:I186">G185</f>
        <v>40.32</v>
      </c>
      <c r="H184" s="132">
        <f t="shared" si="28"/>
        <v>40.32</v>
      </c>
      <c r="I184" s="132">
        <f t="shared" si="28"/>
        <v>100</v>
      </c>
      <c r="J184" s="48"/>
      <c r="K184" s="48"/>
    </row>
    <row r="185" spans="1:11" ht="30" customHeight="1">
      <c r="A185" s="117" t="s">
        <v>28</v>
      </c>
      <c r="B185" s="124">
        <v>911</v>
      </c>
      <c r="C185" s="119" t="s">
        <v>3</v>
      </c>
      <c r="D185" s="119" t="s">
        <v>1</v>
      </c>
      <c r="E185" s="133" t="s">
        <v>193</v>
      </c>
      <c r="F185" s="125" t="s">
        <v>56</v>
      </c>
      <c r="G185" s="122">
        <f t="shared" si="28"/>
        <v>40.32</v>
      </c>
      <c r="H185" s="132">
        <f t="shared" si="28"/>
        <v>40.32</v>
      </c>
      <c r="I185" s="132">
        <f t="shared" si="28"/>
        <v>100</v>
      </c>
      <c r="J185" s="48"/>
      <c r="K185" s="48"/>
    </row>
    <row r="186" spans="1:11" ht="30.75" customHeight="1">
      <c r="A186" s="117" t="s">
        <v>29</v>
      </c>
      <c r="B186" s="124">
        <v>911</v>
      </c>
      <c r="C186" s="119" t="s">
        <v>3</v>
      </c>
      <c r="D186" s="119" t="s">
        <v>1</v>
      </c>
      <c r="E186" s="133" t="s">
        <v>193</v>
      </c>
      <c r="F186" s="125" t="s">
        <v>57</v>
      </c>
      <c r="G186" s="122">
        <f t="shared" si="28"/>
        <v>40.32</v>
      </c>
      <c r="H186" s="132">
        <f t="shared" si="28"/>
        <v>40.32</v>
      </c>
      <c r="I186" s="132">
        <f t="shared" si="28"/>
        <v>100</v>
      </c>
      <c r="J186" s="48"/>
      <c r="K186" s="48"/>
    </row>
    <row r="187" spans="1:11" ht="27">
      <c r="A187" s="117" t="s">
        <v>178</v>
      </c>
      <c r="B187" s="124">
        <v>911</v>
      </c>
      <c r="C187" s="119" t="s">
        <v>3</v>
      </c>
      <c r="D187" s="119" t="s">
        <v>1</v>
      </c>
      <c r="E187" s="133" t="s">
        <v>193</v>
      </c>
      <c r="F187" s="125" t="s">
        <v>179</v>
      </c>
      <c r="G187" s="122">
        <v>40.32</v>
      </c>
      <c r="H187" s="132">
        <v>40.32</v>
      </c>
      <c r="I187" s="132">
        <f>H187*100/G187</f>
        <v>100</v>
      </c>
      <c r="J187" s="48"/>
      <c r="K187" s="48"/>
    </row>
    <row r="188" spans="1:11" ht="27">
      <c r="A188" s="117" t="s">
        <v>253</v>
      </c>
      <c r="B188" s="124">
        <v>911</v>
      </c>
      <c r="C188" s="119" t="s">
        <v>3</v>
      </c>
      <c r="D188" s="119" t="s">
        <v>1</v>
      </c>
      <c r="E188" s="133" t="s">
        <v>254</v>
      </c>
      <c r="F188" s="125"/>
      <c r="G188" s="122">
        <f aca="true" t="shared" si="29" ref="G188:I190">G189</f>
        <v>176.1</v>
      </c>
      <c r="H188" s="132">
        <f t="shared" si="29"/>
        <v>176.1</v>
      </c>
      <c r="I188" s="132">
        <f t="shared" si="29"/>
        <v>100</v>
      </c>
      <c r="J188" s="48"/>
      <c r="K188" s="48"/>
    </row>
    <row r="189" spans="1:11" ht="15">
      <c r="A189" s="117" t="s">
        <v>28</v>
      </c>
      <c r="B189" s="124">
        <v>911</v>
      </c>
      <c r="C189" s="119" t="s">
        <v>3</v>
      </c>
      <c r="D189" s="119" t="s">
        <v>1</v>
      </c>
      <c r="E189" s="133" t="s">
        <v>254</v>
      </c>
      <c r="F189" s="125" t="s">
        <v>56</v>
      </c>
      <c r="G189" s="122">
        <f t="shared" si="29"/>
        <v>176.1</v>
      </c>
      <c r="H189" s="132">
        <f t="shared" si="29"/>
        <v>176.1</v>
      </c>
      <c r="I189" s="132">
        <f t="shared" si="29"/>
        <v>100</v>
      </c>
      <c r="J189" s="48"/>
      <c r="K189" s="48"/>
    </row>
    <row r="190" spans="1:11" ht="27">
      <c r="A190" s="117" t="s">
        <v>29</v>
      </c>
      <c r="B190" s="124">
        <v>911</v>
      </c>
      <c r="C190" s="119" t="s">
        <v>3</v>
      </c>
      <c r="D190" s="119" t="s">
        <v>1</v>
      </c>
      <c r="E190" s="133" t="s">
        <v>254</v>
      </c>
      <c r="F190" s="125" t="s">
        <v>57</v>
      </c>
      <c r="G190" s="122">
        <f t="shared" si="29"/>
        <v>176.1</v>
      </c>
      <c r="H190" s="132">
        <f t="shared" si="29"/>
        <v>176.1</v>
      </c>
      <c r="I190" s="132">
        <f t="shared" si="29"/>
        <v>100</v>
      </c>
      <c r="J190" s="48"/>
      <c r="K190" s="48"/>
    </row>
    <row r="191" spans="1:11" ht="27">
      <c r="A191" s="117" t="s">
        <v>178</v>
      </c>
      <c r="B191" s="124">
        <v>911</v>
      </c>
      <c r="C191" s="119" t="s">
        <v>3</v>
      </c>
      <c r="D191" s="119" t="s">
        <v>1</v>
      </c>
      <c r="E191" s="133" t="s">
        <v>254</v>
      </c>
      <c r="F191" s="125" t="s">
        <v>15</v>
      </c>
      <c r="G191" s="122">
        <v>176.1</v>
      </c>
      <c r="H191" s="132">
        <v>176.1</v>
      </c>
      <c r="I191" s="132">
        <f>H191*100/G191</f>
        <v>100</v>
      </c>
      <c r="J191" s="48"/>
      <c r="K191" s="48"/>
    </row>
    <row r="192" spans="1:11" ht="32.25" customHeight="1">
      <c r="A192" s="117" t="s">
        <v>192</v>
      </c>
      <c r="B192" s="124">
        <v>911</v>
      </c>
      <c r="C192" s="119" t="s">
        <v>3</v>
      </c>
      <c r="D192" s="119" t="s">
        <v>1</v>
      </c>
      <c r="E192" s="131" t="s">
        <v>194</v>
      </c>
      <c r="F192" s="125"/>
      <c r="G192" s="122">
        <f aca="true" t="shared" si="30" ref="G192:I194">G193</f>
        <v>1880.67</v>
      </c>
      <c r="H192" s="132">
        <f t="shared" si="30"/>
        <v>1772.15</v>
      </c>
      <c r="I192" s="132">
        <f t="shared" si="30"/>
        <v>94.22971600546613</v>
      </c>
      <c r="J192" s="48"/>
      <c r="K192" s="48"/>
    </row>
    <row r="193" spans="1:11" ht="19.5" customHeight="1">
      <c r="A193" s="117" t="s">
        <v>28</v>
      </c>
      <c r="B193" s="124">
        <v>911</v>
      </c>
      <c r="C193" s="119" t="s">
        <v>3</v>
      </c>
      <c r="D193" s="119" t="s">
        <v>1</v>
      </c>
      <c r="E193" s="131" t="s">
        <v>194</v>
      </c>
      <c r="F193" s="125" t="s">
        <v>56</v>
      </c>
      <c r="G193" s="122">
        <f t="shared" si="30"/>
        <v>1880.67</v>
      </c>
      <c r="H193" s="132">
        <f t="shared" si="30"/>
        <v>1772.15</v>
      </c>
      <c r="I193" s="132">
        <f t="shared" si="30"/>
        <v>94.22971600546613</v>
      </c>
      <c r="J193" s="48"/>
      <c r="K193" s="48"/>
    </row>
    <row r="194" spans="1:11" ht="39" customHeight="1">
      <c r="A194" s="117" t="s">
        <v>29</v>
      </c>
      <c r="B194" s="124">
        <v>911</v>
      </c>
      <c r="C194" s="119" t="s">
        <v>3</v>
      </c>
      <c r="D194" s="119" t="s">
        <v>1</v>
      </c>
      <c r="E194" s="131" t="s">
        <v>194</v>
      </c>
      <c r="F194" s="125" t="s">
        <v>57</v>
      </c>
      <c r="G194" s="122">
        <f t="shared" si="30"/>
        <v>1880.67</v>
      </c>
      <c r="H194" s="132">
        <f t="shared" si="30"/>
        <v>1772.15</v>
      </c>
      <c r="I194" s="132">
        <f t="shared" si="30"/>
        <v>94.22971600546613</v>
      </c>
      <c r="J194" s="48"/>
      <c r="K194" s="48"/>
    </row>
    <row r="195" spans="1:11" ht="27">
      <c r="A195" s="117" t="s">
        <v>178</v>
      </c>
      <c r="B195" s="124">
        <v>911</v>
      </c>
      <c r="C195" s="119" t="s">
        <v>3</v>
      </c>
      <c r="D195" s="119" t="s">
        <v>1</v>
      </c>
      <c r="E195" s="131" t="s">
        <v>194</v>
      </c>
      <c r="F195" s="125" t="s">
        <v>179</v>
      </c>
      <c r="G195" s="122">
        <v>1880.67</v>
      </c>
      <c r="H195" s="132">
        <v>1772.15</v>
      </c>
      <c r="I195" s="132">
        <f>H195*100/G195</f>
        <v>94.22971600546613</v>
      </c>
      <c r="J195" s="48"/>
      <c r="K195" s="48"/>
    </row>
    <row r="196" spans="1:11" ht="54.75" customHeight="1">
      <c r="A196" s="111" t="s">
        <v>196</v>
      </c>
      <c r="B196" s="128">
        <v>911</v>
      </c>
      <c r="C196" s="113" t="s">
        <v>3</v>
      </c>
      <c r="D196" s="113" t="s">
        <v>1</v>
      </c>
      <c r="E196" s="134" t="s">
        <v>195</v>
      </c>
      <c r="F196" s="125"/>
      <c r="G196" s="150">
        <f>G197</f>
        <v>400</v>
      </c>
      <c r="H196" s="135">
        <f>H197</f>
        <v>400</v>
      </c>
      <c r="I196" s="135">
        <f>I197</f>
        <v>100</v>
      </c>
      <c r="J196" s="48"/>
      <c r="K196" s="48"/>
    </row>
    <row r="197" spans="1:11" ht="53.25" customHeight="1">
      <c r="A197" s="117" t="s">
        <v>197</v>
      </c>
      <c r="B197" s="124">
        <v>911</v>
      </c>
      <c r="C197" s="119" t="s">
        <v>3</v>
      </c>
      <c r="D197" s="119" t="s">
        <v>1</v>
      </c>
      <c r="E197" s="131" t="s">
        <v>200</v>
      </c>
      <c r="F197" s="125"/>
      <c r="G197" s="136">
        <f aca="true" t="shared" si="31" ref="G197:I200">G198</f>
        <v>400</v>
      </c>
      <c r="H197" s="132">
        <f t="shared" si="31"/>
        <v>400</v>
      </c>
      <c r="I197" s="132">
        <f t="shared" si="31"/>
        <v>100</v>
      </c>
      <c r="J197" s="48"/>
      <c r="K197" s="48"/>
    </row>
    <row r="198" spans="1:11" ht="27">
      <c r="A198" s="117" t="s">
        <v>198</v>
      </c>
      <c r="B198" s="124">
        <v>911</v>
      </c>
      <c r="C198" s="119" t="s">
        <v>3</v>
      </c>
      <c r="D198" s="119" t="s">
        <v>1</v>
      </c>
      <c r="E198" s="131" t="s">
        <v>200</v>
      </c>
      <c r="F198" s="125"/>
      <c r="G198" s="122">
        <f t="shared" si="31"/>
        <v>400</v>
      </c>
      <c r="H198" s="132">
        <f t="shared" si="31"/>
        <v>400</v>
      </c>
      <c r="I198" s="132">
        <f t="shared" si="31"/>
        <v>100</v>
      </c>
      <c r="J198" s="48"/>
      <c r="K198" s="48"/>
    </row>
    <row r="199" spans="1:11" ht="30" customHeight="1">
      <c r="A199" s="117" t="s">
        <v>28</v>
      </c>
      <c r="B199" s="124">
        <v>911</v>
      </c>
      <c r="C199" s="119" t="s">
        <v>3</v>
      </c>
      <c r="D199" s="119" t="s">
        <v>1</v>
      </c>
      <c r="E199" s="131" t="s">
        <v>200</v>
      </c>
      <c r="F199" s="125" t="s">
        <v>56</v>
      </c>
      <c r="G199" s="122">
        <f t="shared" si="31"/>
        <v>400</v>
      </c>
      <c r="H199" s="132">
        <f t="shared" si="31"/>
        <v>400</v>
      </c>
      <c r="I199" s="132">
        <f t="shared" si="31"/>
        <v>100</v>
      </c>
      <c r="J199" s="48"/>
      <c r="K199" s="48"/>
    </row>
    <row r="200" spans="1:11" ht="27">
      <c r="A200" s="117" t="s">
        <v>29</v>
      </c>
      <c r="B200" s="124">
        <v>911</v>
      </c>
      <c r="C200" s="119" t="s">
        <v>3</v>
      </c>
      <c r="D200" s="119" t="s">
        <v>1</v>
      </c>
      <c r="E200" s="131" t="s">
        <v>200</v>
      </c>
      <c r="F200" s="125" t="s">
        <v>57</v>
      </c>
      <c r="G200" s="122">
        <f t="shared" si="31"/>
        <v>400</v>
      </c>
      <c r="H200" s="132">
        <f t="shared" si="31"/>
        <v>400</v>
      </c>
      <c r="I200" s="132">
        <f t="shared" si="31"/>
        <v>100</v>
      </c>
      <c r="J200" s="48"/>
      <c r="K200" s="48"/>
    </row>
    <row r="201" spans="1:11" ht="27">
      <c r="A201" s="117" t="s">
        <v>30</v>
      </c>
      <c r="B201" s="124">
        <v>911</v>
      </c>
      <c r="C201" s="119" t="s">
        <v>3</v>
      </c>
      <c r="D201" s="119" t="s">
        <v>1</v>
      </c>
      <c r="E201" s="131" t="s">
        <v>200</v>
      </c>
      <c r="F201" s="125" t="s">
        <v>15</v>
      </c>
      <c r="G201" s="122">
        <v>400</v>
      </c>
      <c r="H201" s="132">
        <v>400</v>
      </c>
      <c r="I201" s="132">
        <f>H201*100/G201</f>
        <v>100</v>
      </c>
      <c r="J201" s="48"/>
      <c r="K201" s="48"/>
    </row>
    <row r="202" spans="1:11" ht="15">
      <c r="A202" s="36" t="s">
        <v>47</v>
      </c>
      <c r="B202" s="65">
        <v>911</v>
      </c>
      <c r="C202" s="83" t="s">
        <v>3</v>
      </c>
      <c r="D202" s="83" t="s">
        <v>5</v>
      </c>
      <c r="E202" s="83"/>
      <c r="F202" s="26"/>
      <c r="G202" s="140">
        <f>G203+G214+G220</f>
        <v>7932.964</v>
      </c>
      <c r="H202" s="49">
        <f>H203+H214+H220</f>
        <v>7932.939</v>
      </c>
      <c r="I202" s="49">
        <f>H202*100/G202</f>
        <v>99.99968485927833</v>
      </c>
      <c r="J202" s="48"/>
      <c r="K202" s="48"/>
    </row>
    <row r="203" spans="1:11" ht="39.75">
      <c r="A203" s="107" t="s">
        <v>103</v>
      </c>
      <c r="B203" s="65">
        <v>911</v>
      </c>
      <c r="C203" s="83" t="s">
        <v>3</v>
      </c>
      <c r="D203" s="83" t="s">
        <v>5</v>
      </c>
      <c r="E203" s="92" t="s">
        <v>104</v>
      </c>
      <c r="F203" s="26"/>
      <c r="G203" s="58">
        <f>G204+G209</f>
        <v>5985.3</v>
      </c>
      <c r="H203" s="49">
        <f>H204+H209</f>
        <v>5985.3</v>
      </c>
      <c r="I203" s="49">
        <f>H203*100/G203</f>
        <v>100</v>
      </c>
      <c r="J203" s="48"/>
      <c r="K203" s="48"/>
    </row>
    <row r="204" spans="1:11" ht="15">
      <c r="A204" s="35" t="s">
        <v>78</v>
      </c>
      <c r="B204" s="44">
        <v>911</v>
      </c>
      <c r="C204" s="72" t="s">
        <v>3</v>
      </c>
      <c r="D204" s="72" t="s">
        <v>5</v>
      </c>
      <c r="E204" s="72" t="s">
        <v>140</v>
      </c>
      <c r="F204" s="31"/>
      <c r="G204" s="34">
        <f aca="true" t="shared" si="32" ref="G204:I205">G205</f>
        <v>141.3</v>
      </c>
      <c r="H204" s="56">
        <f t="shared" si="32"/>
        <v>141.3</v>
      </c>
      <c r="I204" s="56">
        <f t="shared" si="32"/>
        <v>100</v>
      </c>
      <c r="J204" s="48"/>
      <c r="K204" s="48"/>
    </row>
    <row r="205" spans="1:11" ht="15">
      <c r="A205" s="35" t="s">
        <v>139</v>
      </c>
      <c r="B205" s="44">
        <v>911</v>
      </c>
      <c r="C205" s="72" t="s">
        <v>3</v>
      </c>
      <c r="D205" s="72" t="s">
        <v>5</v>
      </c>
      <c r="E205" s="72" t="s">
        <v>168</v>
      </c>
      <c r="F205" s="28"/>
      <c r="G205" s="34">
        <f t="shared" si="32"/>
        <v>141.3</v>
      </c>
      <c r="H205" s="56">
        <f t="shared" si="32"/>
        <v>141.3</v>
      </c>
      <c r="I205" s="56">
        <f t="shared" si="32"/>
        <v>100</v>
      </c>
      <c r="J205" s="48"/>
      <c r="K205" s="48"/>
    </row>
    <row r="206" spans="1:11" ht="39.75">
      <c r="A206" s="23" t="s">
        <v>31</v>
      </c>
      <c r="B206" s="44">
        <v>911</v>
      </c>
      <c r="C206" s="72" t="s">
        <v>3</v>
      </c>
      <c r="D206" s="72" t="s">
        <v>5</v>
      </c>
      <c r="E206" s="72" t="s">
        <v>168</v>
      </c>
      <c r="F206" s="28" t="s">
        <v>58</v>
      </c>
      <c r="G206" s="34">
        <f aca="true" t="shared" si="33" ref="G206:I207">G207</f>
        <v>141.3</v>
      </c>
      <c r="H206" s="81">
        <f t="shared" si="33"/>
        <v>141.3</v>
      </c>
      <c r="I206" s="81">
        <f t="shared" si="33"/>
        <v>100</v>
      </c>
      <c r="J206" s="48"/>
      <c r="K206" s="48"/>
    </row>
    <row r="207" spans="1:11" ht="15">
      <c r="A207" s="23" t="s">
        <v>32</v>
      </c>
      <c r="B207" s="44">
        <v>911</v>
      </c>
      <c r="C207" s="72" t="s">
        <v>3</v>
      </c>
      <c r="D207" s="72" t="s">
        <v>5</v>
      </c>
      <c r="E207" s="72" t="s">
        <v>168</v>
      </c>
      <c r="F207" s="28" t="s">
        <v>59</v>
      </c>
      <c r="G207" s="34">
        <f t="shared" si="33"/>
        <v>141.3</v>
      </c>
      <c r="H207" s="56">
        <f t="shared" si="33"/>
        <v>141.3</v>
      </c>
      <c r="I207" s="56">
        <f t="shared" si="33"/>
        <v>100</v>
      </c>
      <c r="J207" s="48"/>
      <c r="K207" s="48"/>
    </row>
    <row r="208" spans="1:11" ht="39.75">
      <c r="A208" s="35" t="s">
        <v>31</v>
      </c>
      <c r="B208" s="44">
        <v>911</v>
      </c>
      <c r="C208" s="72" t="s">
        <v>3</v>
      </c>
      <c r="D208" s="72" t="s">
        <v>5</v>
      </c>
      <c r="E208" s="72" t="s">
        <v>168</v>
      </c>
      <c r="F208" s="28" t="s">
        <v>20</v>
      </c>
      <c r="G208" s="34">
        <v>141.3</v>
      </c>
      <c r="H208" s="81">
        <v>141.3</v>
      </c>
      <c r="I208" s="81">
        <f>H208*100/G208</f>
        <v>100</v>
      </c>
      <c r="J208" s="48"/>
      <c r="K208" s="48"/>
    </row>
    <row r="209" spans="1:11" ht="15">
      <c r="A209" s="36" t="s">
        <v>79</v>
      </c>
      <c r="B209" s="103">
        <v>911</v>
      </c>
      <c r="C209" s="83" t="s">
        <v>3</v>
      </c>
      <c r="D209" s="83" t="s">
        <v>5</v>
      </c>
      <c r="E209" s="83" t="s">
        <v>141</v>
      </c>
      <c r="F209" s="26"/>
      <c r="G209" s="14">
        <f>G210</f>
        <v>5844</v>
      </c>
      <c r="H209" s="60">
        <f>H210</f>
        <v>5844</v>
      </c>
      <c r="I209" s="60">
        <f>I210</f>
        <v>100</v>
      </c>
      <c r="J209" s="76"/>
      <c r="K209" s="48"/>
    </row>
    <row r="210" spans="1:11" ht="15">
      <c r="A210" s="35" t="s">
        <v>142</v>
      </c>
      <c r="B210" s="44">
        <v>911</v>
      </c>
      <c r="C210" s="72" t="s">
        <v>3</v>
      </c>
      <c r="D210" s="72" t="s">
        <v>5</v>
      </c>
      <c r="E210" s="72" t="s">
        <v>170</v>
      </c>
      <c r="F210" s="28"/>
      <c r="G210" s="61">
        <f aca="true" t="shared" si="34" ref="G210:I212">G211</f>
        <v>5844</v>
      </c>
      <c r="H210" s="63">
        <f t="shared" si="34"/>
        <v>5844</v>
      </c>
      <c r="I210" s="63">
        <f>I211</f>
        <v>100</v>
      </c>
      <c r="J210" s="48"/>
      <c r="K210" s="48"/>
    </row>
    <row r="211" spans="1:11" ht="39.75">
      <c r="A211" s="35" t="s">
        <v>31</v>
      </c>
      <c r="B211" s="44">
        <v>911</v>
      </c>
      <c r="C211" s="72" t="s">
        <v>3</v>
      </c>
      <c r="D211" s="72" t="s">
        <v>5</v>
      </c>
      <c r="E211" s="72" t="s">
        <v>170</v>
      </c>
      <c r="F211" s="31" t="s">
        <v>58</v>
      </c>
      <c r="G211" s="77">
        <f>G212</f>
        <v>5844</v>
      </c>
      <c r="H211" s="79">
        <f t="shared" si="34"/>
        <v>5844</v>
      </c>
      <c r="I211" s="79">
        <f t="shared" si="34"/>
        <v>100</v>
      </c>
      <c r="J211" s="48"/>
      <c r="K211" s="48"/>
    </row>
    <row r="212" spans="1:11" ht="15">
      <c r="A212" s="23" t="s">
        <v>32</v>
      </c>
      <c r="B212" s="44">
        <v>911</v>
      </c>
      <c r="C212" s="72" t="s">
        <v>3</v>
      </c>
      <c r="D212" s="72" t="s">
        <v>5</v>
      </c>
      <c r="E212" s="72" t="s">
        <v>170</v>
      </c>
      <c r="F212" s="28" t="s">
        <v>59</v>
      </c>
      <c r="G212" s="34">
        <f t="shared" si="34"/>
        <v>5844</v>
      </c>
      <c r="H212" s="79">
        <f t="shared" si="34"/>
        <v>5844</v>
      </c>
      <c r="I212" s="79">
        <f t="shared" si="34"/>
        <v>100</v>
      </c>
      <c r="J212" s="48"/>
      <c r="K212" s="48"/>
    </row>
    <row r="213" spans="1:11" ht="39.75">
      <c r="A213" s="35" t="s">
        <v>31</v>
      </c>
      <c r="B213" s="44">
        <v>911</v>
      </c>
      <c r="C213" s="85" t="s">
        <v>3</v>
      </c>
      <c r="D213" s="72" t="s">
        <v>5</v>
      </c>
      <c r="E213" s="72" t="s">
        <v>170</v>
      </c>
      <c r="F213" s="28" t="s">
        <v>20</v>
      </c>
      <c r="G213" s="34">
        <v>5844</v>
      </c>
      <c r="H213" s="80">
        <v>5844</v>
      </c>
      <c r="I213" s="80">
        <f>H213*100/G213</f>
        <v>100</v>
      </c>
      <c r="J213" s="48"/>
      <c r="K213" s="48"/>
    </row>
    <row r="214" spans="1:11" ht="27">
      <c r="A214" s="111" t="s">
        <v>175</v>
      </c>
      <c r="B214" s="123">
        <v>911</v>
      </c>
      <c r="C214" s="113" t="s">
        <v>3</v>
      </c>
      <c r="D214" s="113" t="s">
        <v>5</v>
      </c>
      <c r="E214" s="113" t="s">
        <v>184</v>
      </c>
      <c r="F214" s="115"/>
      <c r="G214" s="116">
        <f>G215</f>
        <v>300</v>
      </c>
      <c r="H214" s="116">
        <f>H215</f>
        <v>300</v>
      </c>
      <c r="I214" s="116">
        <f>I215</f>
        <v>100</v>
      </c>
      <c r="J214" s="48"/>
      <c r="K214" s="48"/>
    </row>
    <row r="215" spans="1:11" ht="15">
      <c r="A215" s="117" t="s">
        <v>153</v>
      </c>
      <c r="B215" s="124">
        <v>911</v>
      </c>
      <c r="C215" s="119" t="s">
        <v>3</v>
      </c>
      <c r="D215" s="119" t="s">
        <v>5</v>
      </c>
      <c r="E215" s="119" t="s">
        <v>185</v>
      </c>
      <c r="F215" s="125"/>
      <c r="G215" s="122">
        <f aca="true" t="shared" si="35" ref="G215:I218">G216</f>
        <v>300</v>
      </c>
      <c r="H215" s="126">
        <f t="shared" si="35"/>
        <v>300</v>
      </c>
      <c r="I215" s="126">
        <f t="shared" si="35"/>
        <v>100</v>
      </c>
      <c r="J215" s="48"/>
      <c r="K215" s="48"/>
    </row>
    <row r="216" spans="1:11" ht="27">
      <c r="A216" s="117" t="s">
        <v>183</v>
      </c>
      <c r="B216" s="127">
        <v>911</v>
      </c>
      <c r="C216" s="119" t="s">
        <v>3</v>
      </c>
      <c r="D216" s="119" t="s">
        <v>5</v>
      </c>
      <c r="E216" s="119" t="s">
        <v>199</v>
      </c>
      <c r="F216" s="125"/>
      <c r="G216" s="122">
        <f t="shared" si="35"/>
        <v>300</v>
      </c>
      <c r="H216" s="126">
        <f t="shared" si="35"/>
        <v>300</v>
      </c>
      <c r="I216" s="126">
        <f t="shared" si="35"/>
        <v>100</v>
      </c>
      <c r="J216" s="48"/>
      <c r="K216" s="48"/>
    </row>
    <row r="217" spans="1:11" ht="24.75" customHeight="1">
      <c r="A217" s="117" t="s">
        <v>28</v>
      </c>
      <c r="B217" s="127">
        <v>911</v>
      </c>
      <c r="C217" s="119" t="s">
        <v>3</v>
      </c>
      <c r="D217" s="119" t="s">
        <v>5</v>
      </c>
      <c r="E217" s="119" t="s">
        <v>199</v>
      </c>
      <c r="F217" s="125" t="s">
        <v>56</v>
      </c>
      <c r="G217" s="122">
        <f t="shared" si="35"/>
        <v>300</v>
      </c>
      <c r="H217" s="126">
        <f t="shared" si="35"/>
        <v>300</v>
      </c>
      <c r="I217" s="126">
        <f t="shared" si="35"/>
        <v>100</v>
      </c>
      <c r="J217" s="48"/>
      <c r="K217" s="48"/>
    </row>
    <row r="218" spans="1:11" ht="27">
      <c r="A218" s="117" t="s">
        <v>29</v>
      </c>
      <c r="B218" s="127">
        <v>911</v>
      </c>
      <c r="C218" s="119" t="s">
        <v>3</v>
      </c>
      <c r="D218" s="119" t="s">
        <v>5</v>
      </c>
      <c r="E218" s="119" t="s">
        <v>199</v>
      </c>
      <c r="F218" s="125" t="s">
        <v>57</v>
      </c>
      <c r="G218" s="122">
        <f t="shared" si="35"/>
        <v>300</v>
      </c>
      <c r="H218" s="126">
        <f t="shared" si="35"/>
        <v>300</v>
      </c>
      <c r="I218" s="126">
        <f t="shared" si="35"/>
        <v>100</v>
      </c>
      <c r="J218" s="48"/>
      <c r="K218" s="48"/>
    </row>
    <row r="219" spans="1:11" ht="27">
      <c r="A219" s="118" t="s">
        <v>30</v>
      </c>
      <c r="B219" s="127">
        <v>911</v>
      </c>
      <c r="C219" s="119" t="s">
        <v>3</v>
      </c>
      <c r="D219" s="119" t="s">
        <v>5</v>
      </c>
      <c r="E219" s="119" t="s">
        <v>199</v>
      </c>
      <c r="F219" s="125" t="s">
        <v>15</v>
      </c>
      <c r="G219" s="122">
        <v>300</v>
      </c>
      <c r="H219" s="126">
        <v>300</v>
      </c>
      <c r="I219" s="126">
        <f>H219*100/G219</f>
        <v>100</v>
      </c>
      <c r="J219" s="48"/>
      <c r="K219" s="48"/>
    </row>
    <row r="220" spans="1:11" ht="39.75">
      <c r="A220" s="111" t="s">
        <v>186</v>
      </c>
      <c r="B220" s="123">
        <v>911</v>
      </c>
      <c r="C220" s="113" t="s">
        <v>3</v>
      </c>
      <c r="D220" s="113" t="s">
        <v>5</v>
      </c>
      <c r="E220" s="113" t="s">
        <v>143</v>
      </c>
      <c r="F220" s="115"/>
      <c r="G220" s="139">
        <f>G225+G221</f>
        <v>1647.664</v>
      </c>
      <c r="H220" s="139">
        <f>H225+H221</f>
        <v>1647.639</v>
      </c>
      <c r="I220" s="150">
        <f>H220*100/G220</f>
        <v>99.99848270035638</v>
      </c>
      <c r="J220" s="48"/>
      <c r="K220" s="48"/>
    </row>
    <row r="221" spans="1:11" ht="15">
      <c r="A221" s="117" t="s">
        <v>177</v>
      </c>
      <c r="B221" s="127">
        <v>911</v>
      </c>
      <c r="C221" s="119" t="s">
        <v>3</v>
      </c>
      <c r="D221" s="119" t="s">
        <v>5</v>
      </c>
      <c r="E221" s="119" t="s">
        <v>251</v>
      </c>
      <c r="F221" s="121"/>
      <c r="G221" s="155">
        <v>34.52</v>
      </c>
      <c r="H221" s="155">
        <f aca="true" t="shared" si="36" ref="H221:I223">H222</f>
        <v>34.52</v>
      </c>
      <c r="I221" s="136">
        <f t="shared" si="36"/>
        <v>100</v>
      </c>
      <c r="J221" s="48"/>
      <c r="K221" s="48"/>
    </row>
    <row r="222" spans="1:11" ht="15">
      <c r="A222" s="117" t="s">
        <v>28</v>
      </c>
      <c r="B222" s="127">
        <v>911</v>
      </c>
      <c r="C222" s="119" t="s">
        <v>3</v>
      </c>
      <c r="D222" s="119" t="s">
        <v>5</v>
      </c>
      <c r="E222" s="119" t="s">
        <v>251</v>
      </c>
      <c r="F222" s="121" t="s">
        <v>56</v>
      </c>
      <c r="G222" s="155">
        <v>34.52</v>
      </c>
      <c r="H222" s="155">
        <f t="shared" si="36"/>
        <v>34.52</v>
      </c>
      <c r="I222" s="136">
        <f t="shared" si="36"/>
        <v>100</v>
      </c>
      <c r="J222" s="48"/>
      <c r="K222" s="48"/>
    </row>
    <row r="223" spans="1:11" ht="27">
      <c r="A223" s="117" t="s">
        <v>29</v>
      </c>
      <c r="B223" s="127">
        <v>911</v>
      </c>
      <c r="C223" s="119" t="s">
        <v>3</v>
      </c>
      <c r="D223" s="119" t="s">
        <v>5</v>
      </c>
      <c r="E223" s="119" t="s">
        <v>251</v>
      </c>
      <c r="F223" s="121" t="s">
        <v>57</v>
      </c>
      <c r="G223" s="155">
        <v>34.52</v>
      </c>
      <c r="H223" s="155">
        <f t="shared" si="36"/>
        <v>34.52</v>
      </c>
      <c r="I223" s="136">
        <f t="shared" si="36"/>
        <v>100</v>
      </c>
      <c r="J223" s="48"/>
      <c r="K223" s="48"/>
    </row>
    <row r="224" spans="1:11" ht="27">
      <c r="A224" s="117" t="s">
        <v>30</v>
      </c>
      <c r="B224" s="127">
        <v>911</v>
      </c>
      <c r="C224" s="119" t="s">
        <v>3</v>
      </c>
      <c r="D224" s="119" t="s">
        <v>5</v>
      </c>
      <c r="E224" s="119" t="s">
        <v>251</v>
      </c>
      <c r="F224" s="121" t="s">
        <v>15</v>
      </c>
      <c r="G224" s="155">
        <v>34.52</v>
      </c>
      <c r="H224" s="155">
        <v>34.52</v>
      </c>
      <c r="I224" s="136">
        <f>H224*100/G224</f>
        <v>100</v>
      </c>
      <c r="J224" s="48"/>
      <c r="K224" s="48"/>
    </row>
    <row r="225" spans="1:11" ht="15">
      <c r="A225" s="117" t="s">
        <v>187</v>
      </c>
      <c r="B225" s="124">
        <v>911</v>
      </c>
      <c r="C225" s="129" t="s">
        <v>3</v>
      </c>
      <c r="D225" s="119" t="s">
        <v>5</v>
      </c>
      <c r="E225" s="119" t="s">
        <v>188</v>
      </c>
      <c r="F225" s="125"/>
      <c r="G225" s="138">
        <f>G226</f>
        <v>1613.144</v>
      </c>
      <c r="H225" s="154">
        <f>H226</f>
        <v>1613.119</v>
      </c>
      <c r="I225" s="126">
        <f>I226</f>
        <v>99.99845023134947</v>
      </c>
      <c r="J225" s="48"/>
      <c r="K225" s="48"/>
    </row>
    <row r="226" spans="1:11" ht="30" customHeight="1">
      <c r="A226" s="117" t="s">
        <v>28</v>
      </c>
      <c r="B226" s="124">
        <v>911</v>
      </c>
      <c r="C226" s="129" t="s">
        <v>3</v>
      </c>
      <c r="D226" s="119" t="s">
        <v>5</v>
      </c>
      <c r="E226" s="119" t="s">
        <v>188</v>
      </c>
      <c r="F226" s="125" t="s">
        <v>56</v>
      </c>
      <c r="G226" s="138">
        <f aca="true" t="shared" si="37" ref="G226:I227">G227</f>
        <v>1613.144</v>
      </c>
      <c r="H226" s="154">
        <f t="shared" si="37"/>
        <v>1613.119</v>
      </c>
      <c r="I226" s="126">
        <f t="shared" si="37"/>
        <v>99.99845023134947</v>
      </c>
      <c r="J226" s="48"/>
      <c r="K226" s="48"/>
    </row>
    <row r="227" spans="1:11" ht="30.75" customHeight="1">
      <c r="A227" s="117" t="s">
        <v>29</v>
      </c>
      <c r="B227" s="124">
        <v>911</v>
      </c>
      <c r="C227" s="129" t="s">
        <v>3</v>
      </c>
      <c r="D227" s="119" t="s">
        <v>5</v>
      </c>
      <c r="E227" s="119" t="s">
        <v>188</v>
      </c>
      <c r="F227" s="125" t="s">
        <v>57</v>
      </c>
      <c r="G227" s="138">
        <f t="shared" si="37"/>
        <v>1613.144</v>
      </c>
      <c r="H227" s="154">
        <f t="shared" si="37"/>
        <v>1613.119</v>
      </c>
      <c r="I227" s="126">
        <f t="shared" si="37"/>
        <v>99.99845023134947</v>
      </c>
      <c r="J227" s="48"/>
      <c r="K227" s="48"/>
    </row>
    <row r="228" spans="1:11" ht="31.5" customHeight="1">
      <c r="A228" s="118" t="s">
        <v>30</v>
      </c>
      <c r="B228" s="124">
        <v>911</v>
      </c>
      <c r="C228" s="129" t="s">
        <v>3</v>
      </c>
      <c r="D228" s="119" t="s">
        <v>5</v>
      </c>
      <c r="E228" s="119" t="s">
        <v>188</v>
      </c>
      <c r="F228" s="125" t="s">
        <v>15</v>
      </c>
      <c r="G228" s="138">
        <v>1613.144</v>
      </c>
      <c r="H228" s="154">
        <v>1613.119</v>
      </c>
      <c r="I228" s="126">
        <f>H228*100/G228</f>
        <v>99.99845023134947</v>
      </c>
      <c r="J228" s="48"/>
      <c r="K228" s="48"/>
    </row>
    <row r="229" spans="1:11" ht="15">
      <c r="A229" s="42" t="s">
        <v>48</v>
      </c>
      <c r="B229" s="65">
        <v>911</v>
      </c>
      <c r="C229" s="83" t="s">
        <v>10</v>
      </c>
      <c r="D229" s="72"/>
      <c r="E229" s="74"/>
      <c r="F229" s="28"/>
      <c r="G229" s="14">
        <f aca="true" t="shared" si="38" ref="G229:I234">G230</f>
        <v>28</v>
      </c>
      <c r="H229" s="14">
        <f t="shared" si="38"/>
        <v>28</v>
      </c>
      <c r="I229" s="14">
        <f t="shared" si="38"/>
        <v>100</v>
      </c>
      <c r="J229" s="48"/>
      <c r="K229" s="48"/>
    </row>
    <row r="230" spans="1:11" ht="15">
      <c r="A230" s="38" t="s">
        <v>90</v>
      </c>
      <c r="B230" s="65">
        <v>911</v>
      </c>
      <c r="C230" s="83" t="s">
        <v>10</v>
      </c>
      <c r="D230" s="83" t="s">
        <v>10</v>
      </c>
      <c r="E230" s="74"/>
      <c r="F230" s="28"/>
      <c r="G230" s="14">
        <f>G232</f>
        <v>28</v>
      </c>
      <c r="H230" s="14">
        <f>H232</f>
        <v>28</v>
      </c>
      <c r="I230" s="14">
        <f>I232</f>
        <v>100</v>
      </c>
      <c r="J230" s="48"/>
      <c r="K230" s="48"/>
    </row>
    <row r="231" spans="1:11" ht="39.75">
      <c r="A231" s="107" t="s">
        <v>103</v>
      </c>
      <c r="B231" s="65">
        <v>911</v>
      </c>
      <c r="C231" s="83" t="s">
        <v>10</v>
      </c>
      <c r="D231" s="83" t="s">
        <v>10</v>
      </c>
      <c r="E231" s="92" t="s">
        <v>104</v>
      </c>
      <c r="F231" s="28"/>
      <c r="G231" s="14">
        <f>G232</f>
        <v>28</v>
      </c>
      <c r="H231" s="14">
        <f>H232</f>
        <v>28</v>
      </c>
      <c r="I231" s="14">
        <f>I232</f>
        <v>100</v>
      </c>
      <c r="J231" s="48"/>
      <c r="K231" s="48"/>
    </row>
    <row r="232" spans="1:11" ht="67.5" customHeight="1">
      <c r="A232" s="23" t="s">
        <v>96</v>
      </c>
      <c r="B232" s="69">
        <v>911</v>
      </c>
      <c r="C232" s="72" t="s">
        <v>10</v>
      </c>
      <c r="D232" s="72" t="s">
        <v>10</v>
      </c>
      <c r="E232" s="69" t="s">
        <v>144</v>
      </c>
      <c r="F232" s="26"/>
      <c r="G232" s="14">
        <f t="shared" si="38"/>
        <v>28</v>
      </c>
      <c r="H232" s="14">
        <f t="shared" si="38"/>
        <v>28</v>
      </c>
      <c r="I232" s="14">
        <f t="shared" si="38"/>
        <v>100</v>
      </c>
      <c r="J232" s="48"/>
      <c r="K232" s="48"/>
    </row>
    <row r="233" spans="1:11" ht="15">
      <c r="A233" s="10" t="s">
        <v>80</v>
      </c>
      <c r="B233" s="69">
        <v>911</v>
      </c>
      <c r="C233" s="70" t="s">
        <v>10</v>
      </c>
      <c r="D233" s="70" t="s">
        <v>10</v>
      </c>
      <c r="E233" s="69" t="s">
        <v>171</v>
      </c>
      <c r="F233" s="37"/>
      <c r="G233" s="34">
        <f>G234</f>
        <v>28</v>
      </c>
      <c r="H233" s="61">
        <f>H234</f>
        <v>28</v>
      </c>
      <c r="I233" s="61">
        <f>I234</f>
        <v>100</v>
      </c>
      <c r="J233" s="48"/>
      <c r="K233" s="48"/>
    </row>
    <row r="234" spans="1:11" ht="15">
      <c r="A234" s="35" t="s">
        <v>36</v>
      </c>
      <c r="B234" s="44">
        <v>911</v>
      </c>
      <c r="C234" s="72" t="s">
        <v>10</v>
      </c>
      <c r="D234" s="72" t="s">
        <v>10</v>
      </c>
      <c r="E234" s="69" t="s">
        <v>171</v>
      </c>
      <c r="F234" s="31" t="s">
        <v>62</v>
      </c>
      <c r="G234" s="34">
        <f t="shared" si="38"/>
        <v>28</v>
      </c>
      <c r="H234" s="34">
        <f t="shared" si="38"/>
        <v>28</v>
      </c>
      <c r="I234" s="34">
        <f t="shared" si="38"/>
        <v>100</v>
      </c>
      <c r="J234" s="48"/>
      <c r="K234" s="48"/>
    </row>
    <row r="235" spans="1:11" ht="15">
      <c r="A235" s="43" t="s">
        <v>37</v>
      </c>
      <c r="B235" s="44">
        <v>911</v>
      </c>
      <c r="C235" s="72" t="s">
        <v>10</v>
      </c>
      <c r="D235" s="72" t="s">
        <v>10</v>
      </c>
      <c r="E235" s="69" t="s">
        <v>171</v>
      </c>
      <c r="F235" s="28" t="s">
        <v>16</v>
      </c>
      <c r="G235" s="34">
        <v>28</v>
      </c>
      <c r="H235" s="34">
        <v>28</v>
      </c>
      <c r="I235" s="34">
        <f>H235*100/G235</f>
        <v>100</v>
      </c>
      <c r="J235" s="48"/>
      <c r="K235" s="48"/>
    </row>
    <row r="236" spans="1:11" ht="15">
      <c r="A236" s="42" t="s">
        <v>49</v>
      </c>
      <c r="B236" s="65">
        <v>911</v>
      </c>
      <c r="C236" s="83" t="s">
        <v>12</v>
      </c>
      <c r="D236" s="83"/>
      <c r="E236" s="74"/>
      <c r="F236" s="28"/>
      <c r="G236" s="14">
        <f>G237</f>
        <v>12441.400000000001</v>
      </c>
      <c r="H236" s="14">
        <f>H237</f>
        <v>12441.400000000001</v>
      </c>
      <c r="I236" s="14">
        <f>I237</f>
        <v>100</v>
      </c>
      <c r="J236" s="48"/>
      <c r="K236" s="48"/>
    </row>
    <row r="237" spans="1:11" ht="15">
      <c r="A237" s="38" t="s">
        <v>50</v>
      </c>
      <c r="B237" s="65">
        <v>911</v>
      </c>
      <c r="C237" s="83" t="s">
        <v>12</v>
      </c>
      <c r="D237" s="83" t="s">
        <v>0</v>
      </c>
      <c r="E237" s="74"/>
      <c r="F237" s="28"/>
      <c r="G237" s="14">
        <f>G239+G243</f>
        <v>12441.400000000001</v>
      </c>
      <c r="H237" s="14">
        <f>H239+H244</f>
        <v>12441.400000000001</v>
      </c>
      <c r="I237" s="14">
        <f>H237*100/G237</f>
        <v>100</v>
      </c>
      <c r="J237" s="48"/>
      <c r="K237" s="48"/>
    </row>
    <row r="238" spans="1:11" ht="39.75">
      <c r="A238" s="107" t="s">
        <v>103</v>
      </c>
      <c r="B238" s="65">
        <v>911</v>
      </c>
      <c r="C238" s="83" t="s">
        <v>12</v>
      </c>
      <c r="D238" s="83" t="s">
        <v>0</v>
      </c>
      <c r="E238" s="92" t="s">
        <v>104</v>
      </c>
      <c r="F238" s="28"/>
      <c r="G238" s="14">
        <f>G239+G243</f>
        <v>12441.400000000001</v>
      </c>
      <c r="H238" s="14">
        <f>H239+H243</f>
        <v>12441.400000000001</v>
      </c>
      <c r="I238" s="14">
        <f>H238*100/G238</f>
        <v>100</v>
      </c>
      <c r="J238" s="48"/>
      <c r="K238" s="48"/>
    </row>
    <row r="239" spans="1:11" ht="52.5">
      <c r="A239" s="9" t="s">
        <v>89</v>
      </c>
      <c r="B239" s="44">
        <v>911</v>
      </c>
      <c r="C239" s="70" t="s">
        <v>12</v>
      </c>
      <c r="D239" s="70" t="s">
        <v>0</v>
      </c>
      <c r="E239" s="97" t="s">
        <v>145</v>
      </c>
      <c r="F239" s="27"/>
      <c r="G239" s="34">
        <f>G241</f>
        <v>7723.1</v>
      </c>
      <c r="H239" s="34">
        <f>H241</f>
        <v>7723.1</v>
      </c>
      <c r="I239" s="34">
        <f>I241</f>
        <v>100</v>
      </c>
      <c r="J239" s="48"/>
      <c r="K239" s="48"/>
    </row>
    <row r="240" spans="1:11" ht="15">
      <c r="A240" s="9" t="s">
        <v>82</v>
      </c>
      <c r="B240" s="44">
        <v>911</v>
      </c>
      <c r="C240" s="70" t="s">
        <v>12</v>
      </c>
      <c r="D240" s="70" t="s">
        <v>0</v>
      </c>
      <c r="E240" s="97" t="s">
        <v>173</v>
      </c>
      <c r="F240" s="27"/>
      <c r="G240" s="34">
        <f aca="true" t="shared" si="39" ref="G240:I241">G241</f>
        <v>7723.1</v>
      </c>
      <c r="H240" s="34">
        <f t="shared" si="39"/>
        <v>7723.1</v>
      </c>
      <c r="I240" s="34">
        <f t="shared" si="39"/>
        <v>100</v>
      </c>
      <c r="J240" s="48"/>
      <c r="K240" s="48"/>
    </row>
    <row r="241" spans="1:11" ht="15">
      <c r="A241" s="35" t="s">
        <v>36</v>
      </c>
      <c r="B241" s="44">
        <v>911</v>
      </c>
      <c r="C241" s="72" t="s">
        <v>12</v>
      </c>
      <c r="D241" s="72" t="s">
        <v>0</v>
      </c>
      <c r="E241" s="97" t="s">
        <v>173</v>
      </c>
      <c r="F241" s="28" t="s">
        <v>62</v>
      </c>
      <c r="G241" s="34">
        <f t="shared" si="39"/>
        <v>7723.1</v>
      </c>
      <c r="H241" s="34">
        <f t="shared" si="39"/>
        <v>7723.1</v>
      </c>
      <c r="I241" s="34">
        <f t="shared" si="39"/>
        <v>100</v>
      </c>
      <c r="J241" s="48"/>
      <c r="K241" s="48"/>
    </row>
    <row r="242" spans="1:11" ht="15">
      <c r="A242" s="43" t="s">
        <v>37</v>
      </c>
      <c r="B242" s="44">
        <v>911</v>
      </c>
      <c r="C242" s="72" t="s">
        <v>12</v>
      </c>
      <c r="D242" s="72" t="s">
        <v>0</v>
      </c>
      <c r="E242" s="97" t="s">
        <v>173</v>
      </c>
      <c r="F242" s="28" t="s">
        <v>16</v>
      </c>
      <c r="G242" s="34">
        <v>7723.1</v>
      </c>
      <c r="H242" s="34">
        <v>7723.1</v>
      </c>
      <c r="I242" s="34">
        <f>H242*100/G242</f>
        <v>100</v>
      </c>
      <c r="J242" s="48"/>
      <c r="K242" s="48"/>
    </row>
    <row r="243" spans="1:11" ht="52.5">
      <c r="A243" s="9" t="s">
        <v>83</v>
      </c>
      <c r="B243" s="44">
        <v>911</v>
      </c>
      <c r="C243" s="74" t="s">
        <v>12</v>
      </c>
      <c r="D243" s="83" t="s">
        <v>0</v>
      </c>
      <c r="E243" s="97" t="s">
        <v>151</v>
      </c>
      <c r="F243" s="28"/>
      <c r="G243" s="34">
        <f aca="true" t="shared" si="40" ref="G243:I245">G244</f>
        <v>4718.3</v>
      </c>
      <c r="H243" s="34">
        <f t="shared" si="40"/>
        <v>4718.3</v>
      </c>
      <c r="I243" s="34">
        <f t="shared" si="40"/>
        <v>100</v>
      </c>
      <c r="J243" s="48"/>
      <c r="K243" s="48"/>
    </row>
    <row r="244" spans="1:11" ht="15">
      <c r="A244" s="9" t="s">
        <v>84</v>
      </c>
      <c r="B244" s="44">
        <v>911</v>
      </c>
      <c r="C244" s="74" t="s">
        <v>12</v>
      </c>
      <c r="D244" s="74" t="s">
        <v>0</v>
      </c>
      <c r="E244" s="97" t="s">
        <v>174</v>
      </c>
      <c r="F244" s="28"/>
      <c r="G244" s="34">
        <f t="shared" si="40"/>
        <v>4718.3</v>
      </c>
      <c r="H244" s="34">
        <f t="shared" si="40"/>
        <v>4718.3</v>
      </c>
      <c r="I244" s="34">
        <f t="shared" si="40"/>
        <v>100</v>
      </c>
      <c r="J244" s="48"/>
      <c r="K244" s="48"/>
    </row>
    <row r="245" spans="1:11" ht="15">
      <c r="A245" s="35" t="s">
        <v>36</v>
      </c>
      <c r="B245" s="44">
        <v>911</v>
      </c>
      <c r="C245" s="74" t="s">
        <v>12</v>
      </c>
      <c r="D245" s="74" t="s">
        <v>0</v>
      </c>
      <c r="E245" s="97" t="s">
        <v>174</v>
      </c>
      <c r="F245" s="28" t="s">
        <v>62</v>
      </c>
      <c r="G245" s="34">
        <f t="shared" si="40"/>
        <v>4718.3</v>
      </c>
      <c r="H245" s="34">
        <f t="shared" si="40"/>
        <v>4718.3</v>
      </c>
      <c r="I245" s="34">
        <f t="shared" si="40"/>
        <v>100</v>
      </c>
      <c r="J245" s="48"/>
      <c r="K245" s="48"/>
    </row>
    <row r="246" spans="1:11" ht="15">
      <c r="A246" s="142" t="s">
        <v>37</v>
      </c>
      <c r="B246" s="44">
        <v>911</v>
      </c>
      <c r="C246" s="72" t="s">
        <v>12</v>
      </c>
      <c r="D246" s="72" t="s">
        <v>0</v>
      </c>
      <c r="E246" s="97" t="s">
        <v>174</v>
      </c>
      <c r="F246" s="28" t="s">
        <v>16</v>
      </c>
      <c r="G246" s="34">
        <v>4718.3</v>
      </c>
      <c r="H246" s="34">
        <v>4718.3</v>
      </c>
      <c r="I246" s="34">
        <f>H246*100/G246</f>
        <v>100</v>
      </c>
      <c r="J246" s="48"/>
      <c r="K246" s="48"/>
    </row>
    <row r="247" spans="1:11" ht="39">
      <c r="A247" s="143" t="s">
        <v>210</v>
      </c>
      <c r="B247" s="141">
        <v>911</v>
      </c>
      <c r="C247" s="83" t="s">
        <v>12</v>
      </c>
      <c r="D247" s="83" t="s">
        <v>0</v>
      </c>
      <c r="E247" s="65" t="s">
        <v>211</v>
      </c>
      <c r="F247" s="26"/>
      <c r="G247" s="14">
        <f aca="true" t="shared" si="41" ref="G247:H249">G248</f>
        <v>0</v>
      </c>
      <c r="H247" s="14">
        <f t="shared" si="41"/>
        <v>0</v>
      </c>
      <c r="I247" s="14">
        <f>I248</f>
        <v>0</v>
      </c>
      <c r="J247" s="48"/>
      <c r="K247" s="48"/>
    </row>
    <row r="248" spans="1:11" ht="21.75" customHeight="1">
      <c r="A248" s="145" t="s">
        <v>207</v>
      </c>
      <c r="B248" s="144">
        <v>911</v>
      </c>
      <c r="C248" s="72" t="s">
        <v>12</v>
      </c>
      <c r="D248" s="72" t="s">
        <v>0</v>
      </c>
      <c r="E248" s="97" t="s">
        <v>212</v>
      </c>
      <c r="F248" s="28"/>
      <c r="G248" s="34">
        <f t="shared" si="41"/>
        <v>0</v>
      </c>
      <c r="H248" s="34">
        <f t="shared" si="41"/>
        <v>0</v>
      </c>
      <c r="I248" s="34">
        <f>I249</f>
        <v>0</v>
      </c>
      <c r="J248" s="48"/>
      <c r="K248" s="48"/>
    </row>
    <row r="249" spans="1:11" ht="15">
      <c r="A249" s="146" t="s">
        <v>208</v>
      </c>
      <c r="B249" s="44">
        <v>911</v>
      </c>
      <c r="C249" s="72" t="s">
        <v>12</v>
      </c>
      <c r="D249" s="72" t="s">
        <v>0</v>
      </c>
      <c r="E249" s="97" t="s">
        <v>213</v>
      </c>
      <c r="F249" s="28"/>
      <c r="G249" s="34">
        <f t="shared" si="41"/>
        <v>0</v>
      </c>
      <c r="H249" s="34">
        <f t="shared" si="41"/>
        <v>0</v>
      </c>
      <c r="I249" s="34">
        <f>I250</f>
        <v>0</v>
      </c>
      <c r="J249" s="48"/>
      <c r="K249" s="48"/>
    </row>
    <row r="250" spans="1:11" ht="15">
      <c r="A250" s="147" t="s">
        <v>28</v>
      </c>
      <c r="B250" s="144">
        <v>911</v>
      </c>
      <c r="C250" s="72" t="s">
        <v>12</v>
      </c>
      <c r="D250" s="72" t="s">
        <v>0</v>
      </c>
      <c r="E250" s="97" t="s">
        <v>213</v>
      </c>
      <c r="F250" s="28" t="s">
        <v>56</v>
      </c>
      <c r="G250" s="34">
        <f>G252</f>
        <v>0</v>
      </c>
      <c r="H250" s="34">
        <f>H252</f>
        <v>0</v>
      </c>
      <c r="I250" s="34">
        <f>I251</f>
        <v>0</v>
      </c>
      <c r="J250" s="48"/>
      <c r="K250" s="48"/>
    </row>
    <row r="251" spans="1:11" ht="26.25">
      <c r="A251" s="148" t="s">
        <v>29</v>
      </c>
      <c r="B251" s="44">
        <v>911</v>
      </c>
      <c r="C251" s="72" t="s">
        <v>12</v>
      </c>
      <c r="D251" s="72" t="s">
        <v>0</v>
      </c>
      <c r="E251" s="97" t="s">
        <v>213</v>
      </c>
      <c r="F251" s="28" t="s">
        <v>57</v>
      </c>
      <c r="G251" s="34">
        <v>0</v>
      </c>
      <c r="H251" s="34">
        <v>0</v>
      </c>
      <c r="I251" s="34">
        <f>I252</f>
        <v>0</v>
      </c>
      <c r="J251" s="48"/>
      <c r="K251" s="48"/>
    </row>
    <row r="252" spans="1:11" ht="26.25">
      <c r="A252" s="147" t="s">
        <v>209</v>
      </c>
      <c r="B252" s="144">
        <v>911</v>
      </c>
      <c r="C252" s="72" t="s">
        <v>12</v>
      </c>
      <c r="D252" s="72" t="s">
        <v>0</v>
      </c>
      <c r="E252" s="97" t="s">
        <v>213</v>
      </c>
      <c r="F252" s="28" t="s">
        <v>179</v>
      </c>
      <c r="G252" s="34">
        <v>0</v>
      </c>
      <c r="H252" s="34">
        <v>0</v>
      </c>
      <c r="I252" s="34">
        <v>0</v>
      </c>
      <c r="J252" s="48"/>
      <c r="K252" s="48"/>
    </row>
    <row r="253" spans="1:11" ht="15">
      <c r="A253" s="149" t="s">
        <v>51</v>
      </c>
      <c r="B253" s="44">
        <v>911</v>
      </c>
      <c r="C253" s="83" t="s">
        <v>4</v>
      </c>
      <c r="D253" s="83"/>
      <c r="E253" s="74"/>
      <c r="F253" s="28"/>
      <c r="G253" s="14">
        <f>G254</f>
        <v>435</v>
      </c>
      <c r="H253" s="49">
        <f>H254</f>
        <v>435</v>
      </c>
      <c r="I253" s="49">
        <f>I254</f>
        <v>100</v>
      </c>
      <c r="J253" s="48"/>
      <c r="K253" s="48"/>
    </row>
    <row r="254" spans="1:11" ht="15">
      <c r="A254" s="45" t="s">
        <v>52</v>
      </c>
      <c r="B254" s="44">
        <v>911</v>
      </c>
      <c r="C254" s="83" t="s">
        <v>4</v>
      </c>
      <c r="D254" s="83" t="s">
        <v>0</v>
      </c>
      <c r="E254" s="74"/>
      <c r="F254" s="28"/>
      <c r="G254" s="14">
        <f>G255</f>
        <v>435</v>
      </c>
      <c r="H254" s="49">
        <f>H256</f>
        <v>435</v>
      </c>
      <c r="I254" s="49">
        <f>I256</f>
        <v>100</v>
      </c>
      <c r="J254" s="48"/>
      <c r="K254" s="48"/>
    </row>
    <row r="255" spans="1:11" ht="39.75">
      <c r="A255" s="107" t="s">
        <v>103</v>
      </c>
      <c r="B255" s="44">
        <v>911</v>
      </c>
      <c r="C255" s="83" t="s">
        <v>4</v>
      </c>
      <c r="D255" s="83" t="s">
        <v>0</v>
      </c>
      <c r="E255" s="92" t="s">
        <v>104</v>
      </c>
      <c r="F255" s="28"/>
      <c r="G255" s="58">
        <f>G256</f>
        <v>435</v>
      </c>
      <c r="H255" s="49">
        <f aca="true" t="shared" si="42" ref="G255:I258">H256</f>
        <v>435</v>
      </c>
      <c r="I255" s="49">
        <f t="shared" si="42"/>
        <v>100</v>
      </c>
      <c r="J255" s="48"/>
      <c r="K255" s="48"/>
    </row>
    <row r="256" spans="1:11" ht="52.5">
      <c r="A256" s="10" t="s">
        <v>85</v>
      </c>
      <c r="B256" s="69">
        <v>911</v>
      </c>
      <c r="C256" s="72" t="s">
        <v>4</v>
      </c>
      <c r="D256" s="72" t="s">
        <v>0</v>
      </c>
      <c r="E256" s="69" t="s">
        <v>146</v>
      </c>
      <c r="F256" s="27"/>
      <c r="G256" s="85">
        <f t="shared" si="42"/>
        <v>435</v>
      </c>
      <c r="H256" s="56">
        <f t="shared" si="42"/>
        <v>435</v>
      </c>
      <c r="I256" s="56">
        <f t="shared" si="42"/>
        <v>100</v>
      </c>
      <c r="J256" s="48"/>
      <c r="K256" s="48"/>
    </row>
    <row r="257" spans="1:11" ht="15">
      <c r="A257" s="10" t="s">
        <v>86</v>
      </c>
      <c r="B257" s="44">
        <v>911</v>
      </c>
      <c r="C257" s="74" t="s">
        <v>4</v>
      </c>
      <c r="D257" s="74" t="s">
        <v>0</v>
      </c>
      <c r="E257" s="69" t="s">
        <v>172</v>
      </c>
      <c r="F257" s="28"/>
      <c r="G257" s="34">
        <f t="shared" si="42"/>
        <v>435</v>
      </c>
      <c r="H257" s="63">
        <f t="shared" si="42"/>
        <v>435</v>
      </c>
      <c r="I257" s="63">
        <f t="shared" si="42"/>
        <v>100</v>
      </c>
      <c r="J257" s="48"/>
      <c r="K257" s="48"/>
    </row>
    <row r="258" spans="1:11" ht="15">
      <c r="A258" s="35" t="s">
        <v>36</v>
      </c>
      <c r="B258" s="44">
        <v>911</v>
      </c>
      <c r="C258" s="74" t="s">
        <v>4</v>
      </c>
      <c r="D258" s="74" t="s">
        <v>0</v>
      </c>
      <c r="E258" s="69" t="s">
        <v>172</v>
      </c>
      <c r="F258" s="28" t="s">
        <v>62</v>
      </c>
      <c r="G258" s="34">
        <f t="shared" si="42"/>
        <v>435</v>
      </c>
      <c r="H258" s="63">
        <f t="shared" si="42"/>
        <v>435</v>
      </c>
      <c r="I258" s="63">
        <f t="shared" si="42"/>
        <v>100</v>
      </c>
      <c r="J258" s="48"/>
      <c r="K258" s="48"/>
    </row>
    <row r="259" spans="1:11" ht="15">
      <c r="A259" s="43" t="s">
        <v>37</v>
      </c>
      <c r="B259" s="44">
        <v>911</v>
      </c>
      <c r="C259" s="74" t="s">
        <v>4</v>
      </c>
      <c r="D259" s="74" t="s">
        <v>0</v>
      </c>
      <c r="E259" s="69" t="s">
        <v>172</v>
      </c>
      <c r="F259" s="28" t="s">
        <v>16</v>
      </c>
      <c r="G259" s="34">
        <v>435</v>
      </c>
      <c r="H259" s="63">
        <v>435</v>
      </c>
      <c r="I259" s="63">
        <f>H259*100/G259</f>
        <v>100</v>
      </c>
      <c r="J259" s="48"/>
      <c r="K259" s="48"/>
    </row>
    <row r="260" spans="1:11" ht="15">
      <c r="A260" s="46" t="s">
        <v>53</v>
      </c>
      <c r="B260" s="39"/>
      <c r="C260" s="39"/>
      <c r="D260" s="39"/>
      <c r="E260" s="39"/>
      <c r="F260" s="39"/>
      <c r="G260" s="14">
        <f>G11</f>
        <v>45865.923</v>
      </c>
      <c r="H260" s="49">
        <f>H11</f>
        <v>45757.378000000004</v>
      </c>
      <c r="I260" s="49">
        <f>I11</f>
        <v>99.76334281989703</v>
      </c>
      <c r="J260" s="48"/>
      <c r="K260" s="48"/>
    </row>
    <row r="261" spans="1:11" ht="15">
      <c r="A261" s="57" t="s">
        <v>73</v>
      </c>
      <c r="B261" s="54"/>
      <c r="C261" s="55"/>
      <c r="D261" s="55"/>
      <c r="E261" s="47"/>
      <c r="F261" s="39"/>
      <c r="G261" s="14"/>
      <c r="H261" s="56">
        <v>0</v>
      </c>
      <c r="I261" s="56">
        <v>0</v>
      </c>
      <c r="J261" s="48"/>
      <c r="K261" s="48"/>
    </row>
    <row r="262" spans="1:11" ht="15">
      <c r="A262" s="46" t="s">
        <v>74</v>
      </c>
      <c r="B262" s="39"/>
      <c r="C262" s="39"/>
      <c r="D262" s="39"/>
      <c r="E262" s="39"/>
      <c r="F262" s="39"/>
      <c r="G262" s="14">
        <f>G260</f>
        <v>45865.923</v>
      </c>
      <c r="H262" s="49">
        <f>H260+H261</f>
        <v>45757.378000000004</v>
      </c>
      <c r="I262" s="49">
        <f>I260+I261</f>
        <v>99.76334281989703</v>
      </c>
      <c r="J262" s="48"/>
      <c r="K262" s="48"/>
    </row>
    <row r="263" spans="1:11" ht="15">
      <c r="A263" s="51"/>
      <c r="B263" s="50"/>
      <c r="C263" s="50"/>
      <c r="D263" s="50"/>
      <c r="E263" s="50"/>
      <c r="F263" s="50"/>
      <c r="G263" s="52"/>
      <c r="H263" s="53"/>
      <c r="I263" s="53"/>
      <c r="J263" s="48"/>
      <c r="K263" s="48"/>
    </row>
    <row r="264" spans="1:11" ht="15">
      <c r="A264" s="51"/>
      <c r="B264" s="50"/>
      <c r="C264" s="50"/>
      <c r="D264" s="50"/>
      <c r="E264" s="50"/>
      <c r="F264" s="50"/>
      <c r="G264" s="52"/>
      <c r="H264" s="53"/>
      <c r="I264" s="53"/>
      <c r="J264" s="48"/>
      <c r="K264" s="48"/>
    </row>
    <row r="265" spans="1:11" ht="15">
      <c r="A265" s="51"/>
      <c r="B265" s="50"/>
      <c r="C265" s="50"/>
      <c r="D265" s="50"/>
      <c r="E265" s="50"/>
      <c r="F265" s="50"/>
      <c r="G265" s="52"/>
      <c r="H265" s="53"/>
      <c r="I265" s="53"/>
      <c r="J265" s="48"/>
      <c r="K265" s="48"/>
    </row>
    <row r="266" spans="1:11" ht="15">
      <c r="A266" s="51"/>
      <c r="B266" s="50"/>
      <c r="C266" s="50"/>
      <c r="D266" s="50"/>
      <c r="E266" s="50"/>
      <c r="F266" s="50"/>
      <c r="G266" s="52"/>
      <c r="H266" s="53"/>
      <c r="I266" s="53"/>
      <c r="J266" s="48"/>
      <c r="K266" s="48"/>
    </row>
    <row r="267" spans="1:11" ht="15">
      <c r="A267" s="51"/>
      <c r="B267" s="50"/>
      <c r="C267" s="50"/>
      <c r="D267" s="50"/>
      <c r="E267" s="50"/>
      <c r="F267" s="50"/>
      <c r="G267" s="52"/>
      <c r="H267" s="53"/>
      <c r="I267" s="53"/>
      <c r="J267" s="48"/>
      <c r="K267" s="48"/>
    </row>
    <row r="268" spans="1:11" ht="15">
      <c r="A268" s="51"/>
      <c r="B268" s="50"/>
      <c r="C268" s="50"/>
      <c r="D268" s="50"/>
      <c r="E268" s="50"/>
      <c r="F268" s="50"/>
      <c r="G268" s="52"/>
      <c r="H268" s="53"/>
      <c r="I268" s="53"/>
      <c r="J268" s="48"/>
      <c r="K268" s="48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2021-10-11T02:46:02Z</cp:lastPrinted>
  <dcterms:created xsi:type="dcterms:W3CDTF">2002-11-21T11:52:45Z</dcterms:created>
  <dcterms:modified xsi:type="dcterms:W3CDTF">2022-03-25T09:54:05Z</dcterms:modified>
  <cp:category/>
  <cp:version/>
  <cp:contentType/>
  <cp:contentStatus/>
</cp:coreProperties>
</file>